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omputer\共有フォルダ\【契約に関する事】\"/>
    </mc:Choice>
  </mc:AlternateContent>
  <xr:revisionPtr revIDLastSave="0" documentId="13_ncr:1_{C0D103C0-002C-4DB2-AAEC-3563103BABDF}" xr6:coauthVersionLast="47" xr6:coauthVersionMax="47" xr10:uidLastSave="{00000000-0000-0000-0000-000000000000}"/>
  <bookViews>
    <workbookView xWindow="3495" yWindow="0" windowWidth="20970" windowHeight="15600" xr2:uid="{9C7CF7E8-4FA0-4F04-8BB0-65F5776CAB5A}"/>
  </bookViews>
  <sheets>
    <sheet name="湘南コンシェル " sheetId="10" r:id="rId1"/>
    <sheet name="記入例 湘南コンシェル " sheetId="4" r:id="rId2"/>
    <sheet name="報酬時間単価(時給)　詳細" sheetId="7" r:id="rId3"/>
    <sheet name="非課税となる限度額" sheetId="8" r:id="rId4"/>
  </sheets>
  <definedNames>
    <definedName name="_xlnm.Print_Area" localSheetId="1">'記入例 湘南コンシェル '!$A$2:$L$39</definedName>
    <definedName name="_xlnm.Print_Area" localSheetId="0">'湘南コンシェル '!$A$1:$L$39</definedName>
    <definedName name="_xlnm.Print_Area" localSheetId="3">非課税となる限度額!$A$1:$D$23</definedName>
    <definedName name="_xlnm.Print_Area" localSheetId="2">'報酬時間単価(時給)　詳細'!$A$1:$I$40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4" l="1"/>
  <c r="I12" i="4"/>
  <c r="I11" i="4"/>
  <c r="I10" i="4"/>
  <c r="I32" i="10"/>
  <c r="L25" i="10"/>
  <c r="J25" i="10"/>
  <c r="I24" i="10"/>
  <c r="I23" i="10"/>
  <c r="I22" i="10"/>
  <c r="I21" i="10"/>
  <c r="I20" i="10"/>
  <c r="I19" i="10"/>
  <c r="I18" i="10"/>
  <c r="I17" i="10"/>
  <c r="I16" i="10"/>
  <c r="I15" i="10"/>
  <c r="I14" i="10"/>
  <c r="I9" i="10"/>
  <c r="I15" i="4"/>
  <c r="I32" i="4"/>
  <c r="L25" i="4"/>
  <c r="J25" i="4"/>
  <c r="I24" i="4"/>
  <c r="I23" i="4"/>
  <c r="I22" i="4"/>
  <c r="I21" i="4"/>
  <c r="I20" i="4"/>
  <c r="I19" i="4"/>
  <c r="I18" i="4"/>
  <c r="I16" i="4"/>
  <c r="I9" i="4"/>
  <c r="I25" i="10" l="1"/>
  <c r="J34" i="10" s="1"/>
  <c r="J37" i="10" s="1"/>
  <c r="I25" i="4"/>
  <c r="J34" i="4" l="1"/>
  <c r="J35" i="4" s="1"/>
  <c r="J35" i="10"/>
  <c r="J37" i="4" l="1"/>
</calcChain>
</file>

<file path=xl/sharedStrings.xml><?xml version="1.0" encoding="utf-8"?>
<sst xmlns="http://schemas.openxmlformats.org/spreadsheetml/2006/main" count="215" uniqueCount="126">
  <si>
    <t>氏名</t>
    <rPh sb="0" eb="2">
      <t>シメイ</t>
    </rPh>
    <phoneticPr fontId="1"/>
  </si>
  <si>
    <t>日付</t>
    <rPh sb="0" eb="1">
      <t>ヒ</t>
    </rPh>
    <rPh sb="1" eb="2">
      <t>ツ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</si>
  <si>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</si>
  <si>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</si>
  <si>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顧客名</t>
    <rPh sb="0" eb="3">
      <t>コキャクメイ</t>
    </rPh>
    <phoneticPr fontId="1"/>
  </si>
  <si>
    <t>区分</t>
    <rPh sb="0" eb="2">
      <t>クブン</t>
    </rPh>
    <phoneticPr fontId="1"/>
  </si>
  <si>
    <t>港</t>
    <rPh sb="0" eb="1">
      <t>ミナト</t>
    </rPh>
    <phoneticPr fontId="1"/>
  </si>
  <si>
    <t>支払方法</t>
    <rPh sb="0" eb="2">
      <t>シハライ</t>
    </rPh>
    <rPh sb="2" eb="4">
      <t>ホウホウ</t>
    </rPh>
    <phoneticPr fontId="1"/>
  </si>
  <si>
    <t>例</t>
    <rPh sb="0" eb="1">
      <t>レイ</t>
    </rPh>
    <phoneticPr fontId="1"/>
  </si>
  <si>
    <r>
      <t xml:space="preserve">実働
</t>
    </r>
    <r>
      <rPr>
        <sz val="9"/>
        <color theme="1"/>
        <rFont val="游ゴシック"/>
        <family val="3"/>
        <charset val="128"/>
        <scheme val="minor"/>
      </rPr>
      <t>15分単位</t>
    </r>
    <rPh sb="0" eb="2">
      <t>ジツドウ</t>
    </rPh>
    <rPh sb="5" eb="6">
      <t>フン</t>
    </rPh>
    <rPh sb="6" eb="8">
      <t>タンイ</t>
    </rPh>
    <phoneticPr fontId="1"/>
  </si>
  <si>
    <t>年</t>
    <rPh sb="0" eb="1">
      <t>ネン</t>
    </rPh>
    <phoneticPr fontId="1"/>
  </si>
  <si>
    <t>山田花子</t>
    <rPh sb="0" eb="2">
      <t>ヤマダ</t>
    </rPh>
    <rPh sb="2" eb="4">
      <t>ハナコ</t>
    </rPh>
    <phoneticPr fontId="1"/>
  </si>
  <si>
    <r>
      <t xml:space="preserve">受取金額
</t>
    </r>
    <r>
      <rPr>
        <sz val="8"/>
        <color theme="1"/>
        <rFont val="游ゴシック"/>
        <family val="3"/>
        <charset val="128"/>
        <scheme val="minor"/>
      </rPr>
      <t>（pay/現金）</t>
    </r>
    <rPh sb="0" eb="2">
      <t>ウケトリ</t>
    </rPh>
    <rPh sb="2" eb="4">
      <t>キンガク</t>
    </rPh>
    <rPh sb="10" eb="12">
      <t>ゲンキン</t>
    </rPh>
    <phoneticPr fontId="1"/>
  </si>
  <si>
    <t>P カ 引 他</t>
    <phoneticPr fontId="1"/>
  </si>
  <si>
    <t>住所</t>
    <rPh sb="0" eb="2">
      <t>ジュウショ</t>
    </rPh>
    <phoneticPr fontId="1"/>
  </si>
  <si>
    <t>横</t>
    <rPh sb="0" eb="1">
      <t>ヨコ</t>
    </rPh>
    <phoneticPr fontId="1"/>
  </si>
  <si>
    <t>ベ</t>
    <phoneticPr fontId="1"/>
  </si>
  <si>
    <t>（お客様の払い）</t>
    <rPh sb="2" eb="4">
      <t>キャクサマ</t>
    </rPh>
    <rPh sb="5" eb="6">
      <t>ハラ</t>
    </rPh>
    <phoneticPr fontId="1"/>
  </si>
  <si>
    <t>在</t>
    <rPh sb="0" eb="1">
      <t>ザイ</t>
    </rPh>
    <phoneticPr fontId="1"/>
  </si>
  <si>
    <t>小計</t>
    <rPh sb="0" eb="2">
      <t>ショウケイ</t>
    </rPh>
    <phoneticPr fontId="1"/>
  </si>
  <si>
    <t>6</t>
    <phoneticPr fontId="1"/>
  </si>
  <si>
    <t>■勤務実績（A）</t>
    <rPh sb="1" eb="3">
      <t>キンム</t>
    </rPh>
    <rPh sb="3" eb="5">
      <t>ジッセキ</t>
    </rPh>
    <phoneticPr fontId="1"/>
  </si>
  <si>
    <t>末日</t>
    <rPh sb="0" eb="2">
      <t>マツジツ</t>
    </rPh>
    <phoneticPr fontId="1"/>
  </si>
  <si>
    <t>月</t>
    <rPh sb="0" eb="1">
      <t>ツキ</t>
    </rPh>
    <phoneticPr fontId="1"/>
  </si>
  <si>
    <t>TEL</t>
    <phoneticPr fontId="1"/>
  </si>
  <si>
    <t>■その他（B）</t>
    <rPh sb="3" eb="4">
      <t>タ</t>
    </rPh>
    <phoneticPr fontId="1"/>
  </si>
  <si>
    <t>適用</t>
    <rPh sb="0" eb="2">
      <t>テキヨウ</t>
    </rPh>
    <phoneticPr fontId="1"/>
  </si>
  <si>
    <t>個数</t>
    <rPh sb="0" eb="2">
      <t>コスウ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</si>
  <si>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</si>
  <si>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</si>
  <si>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日付</t>
    <rPh sb="0" eb="1">
      <t>ニチ</t>
    </rPh>
    <rPh sb="1" eb="2">
      <t>ツ</t>
    </rPh>
    <phoneticPr fontId="1"/>
  </si>
  <si>
    <t>小計B</t>
    <rPh sb="0" eb="2">
      <t>ショウケイ</t>
    </rPh>
    <phoneticPr fontId="1"/>
  </si>
  <si>
    <t>小計A</t>
    <rPh sb="0" eb="2">
      <t>ショウケイ</t>
    </rPh>
    <phoneticPr fontId="1"/>
  </si>
  <si>
    <t>【振込先】</t>
    <rPh sb="1" eb="3">
      <t>フリコミ</t>
    </rPh>
    <rPh sb="3" eb="4">
      <t>サキ</t>
    </rPh>
    <phoneticPr fontId="1"/>
  </si>
  <si>
    <t>口座番号</t>
    <rPh sb="0" eb="4">
      <t>コウザバンゴウ</t>
    </rPh>
    <phoneticPr fontId="1"/>
  </si>
  <si>
    <t>銀行／支店</t>
    <rPh sb="0" eb="2">
      <t>ギンコウ</t>
    </rPh>
    <rPh sb="3" eb="5">
      <t>シテン</t>
    </rPh>
    <phoneticPr fontId="1"/>
  </si>
  <si>
    <t>（普通）</t>
    <rPh sb="1" eb="3">
      <t>フツウ</t>
    </rPh>
    <phoneticPr fontId="1"/>
  </si>
  <si>
    <r>
      <t>名義</t>
    </r>
    <r>
      <rPr>
        <sz val="8"/>
        <color theme="1"/>
        <rFont val="游ゴシック"/>
        <family val="3"/>
        <charset val="128"/>
        <scheme val="minor"/>
      </rPr>
      <t>（カナ）</t>
    </r>
    <rPh sb="0" eb="2">
      <t>メイギ</t>
    </rPh>
    <phoneticPr fontId="1"/>
  </si>
  <si>
    <t>あなたの住所</t>
    <rPh sb="4" eb="6">
      <t>ジュウショ</t>
    </rPh>
    <phoneticPr fontId="1"/>
  </si>
  <si>
    <t>あなたの名前</t>
    <rPh sb="4" eb="6">
      <t>ナマエ</t>
    </rPh>
    <phoneticPr fontId="1"/>
  </si>
  <si>
    <t>あなたの電話番号</t>
    <rPh sb="4" eb="8">
      <t>デンワバンゴウ</t>
    </rPh>
    <phoneticPr fontId="1"/>
  </si>
  <si>
    <t>あなたの銀行名と支店名</t>
    <rPh sb="4" eb="6">
      <t>ギンコウ</t>
    </rPh>
    <rPh sb="6" eb="7">
      <t>メイ</t>
    </rPh>
    <rPh sb="8" eb="11">
      <t>シテンメイ</t>
    </rPh>
    <phoneticPr fontId="1"/>
  </si>
  <si>
    <t>名義人記入</t>
    <rPh sb="0" eb="3">
      <t>メイギニン</t>
    </rPh>
    <rPh sb="3" eb="5">
      <t>キニュウ</t>
    </rPh>
    <phoneticPr fontId="1"/>
  </si>
  <si>
    <t>鈴木次郎</t>
    <rPh sb="0" eb="2">
      <t>スズキ</t>
    </rPh>
    <rPh sb="2" eb="4">
      <t>ジロウ</t>
    </rPh>
    <phoneticPr fontId="1"/>
  </si>
  <si>
    <t>小林みち子</t>
    <rPh sb="0" eb="2">
      <t>コバヤシ</t>
    </rPh>
    <rPh sb="4" eb="5">
      <t>コ</t>
    </rPh>
    <phoneticPr fontId="1"/>
  </si>
  <si>
    <t>1時間</t>
    <rPh sb="1" eb="3">
      <t>ジカン</t>
    </rPh>
    <phoneticPr fontId="1"/>
  </si>
  <si>
    <t>片道の通勤距離</t>
  </si>
  <si>
    <t>2キロメートル未満</t>
  </si>
  <si>
    <t>2キロメートル以上10キロメートル未満</t>
  </si>
  <si>
    <t>10キロメートル以上15キロメートル未満</t>
  </si>
  <si>
    <t>15キロメートル以上25キロメートル未満</t>
  </si>
  <si>
    <t>25キロメートル以上35キロメートル未満</t>
  </si>
  <si>
    <t>35キロメートル以上45キロメートル未満</t>
  </si>
  <si>
    <t>45キロメートル以上55キロメートル未満</t>
  </si>
  <si>
    <t>55キロメートル以上</t>
  </si>
  <si>
    <t>210円</t>
    <rPh sb="3" eb="4">
      <t>エン</t>
    </rPh>
    <phoneticPr fontId="1"/>
  </si>
  <si>
    <t>355円</t>
    <rPh sb="3" eb="4">
      <t>エン</t>
    </rPh>
    <phoneticPr fontId="1"/>
  </si>
  <si>
    <t>645円</t>
    <rPh sb="3" eb="4">
      <t>エン</t>
    </rPh>
    <phoneticPr fontId="1"/>
  </si>
  <si>
    <t>935円</t>
    <rPh sb="3" eb="4">
      <t>エン</t>
    </rPh>
    <phoneticPr fontId="1"/>
  </si>
  <si>
    <t>1220円</t>
    <rPh sb="4" eb="5">
      <t>エン</t>
    </rPh>
    <phoneticPr fontId="1"/>
  </si>
  <si>
    <t>1400円</t>
    <rPh sb="4" eb="5">
      <t>エン</t>
    </rPh>
    <phoneticPr fontId="1"/>
  </si>
  <si>
    <t>1580円</t>
    <rPh sb="4" eb="5">
      <t>エン</t>
    </rPh>
    <phoneticPr fontId="1"/>
  </si>
  <si>
    <r>
      <t>振込額　</t>
    </r>
    <r>
      <rPr>
        <b/>
        <sz val="11"/>
        <color rgb="FFFF0000"/>
        <rFont val="游ゴシック"/>
        <family val="3"/>
        <charset val="128"/>
        <scheme val="minor"/>
      </rPr>
      <t>請求額+別途立替金</t>
    </r>
    <rPh sb="0" eb="3">
      <t>フリコミガク</t>
    </rPh>
    <rPh sb="8" eb="13">
      <t>ベットタテカエキン</t>
    </rPh>
    <phoneticPr fontId="1"/>
  </si>
  <si>
    <r>
      <t xml:space="preserve">別途立替金 </t>
    </r>
    <r>
      <rPr>
        <b/>
        <sz val="11"/>
        <color rgb="FFFF0000"/>
        <rFont val="游ゴシック"/>
        <family val="3"/>
        <charset val="128"/>
        <scheme val="minor"/>
      </rPr>
      <t>立替金がある場合記入</t>
    </r>
    <rPh sb="0" eb="2">
      <t>ベット</t>
    </rPh>
    <rPh sb="2" eb="5">
      <t>タテカエキン</t>
    </rPh>
    <rPh sb="6" eb="9">
      <t>タテカエキン</t>
    </rPh>
    <rPh sb="12" eb="14">
      <t>バアイ</t>
    </rPh>
    <rPh sb="14" eb="16">
      <t>キニュウ</t>
    </rPh>
    <phoneticPr fontId="1"/>
  </si>
  <si>
    <t>◆区分１(港区・渋谷区の産後ヘルパー）</t>
    <rPh sb="5" eb="7">
      <t>ミナトク</t>
    </rPh>
    <rPh sb="8" eb="11">
      <t>シブヤク</t>
    </rPh>
    <phoneticPr fontId="1"/>
  </si>
  <si>
    <t>1800円</t>
    <rPh sb="4" eb="5">
      <t>エン</t>
    </rPh>
    <phoneticPr fontId="1"/>
  </si>
  <si>
    <t>資格あり※⇒</t>
    <phoneticPr fontId="1"/>
  </si>
  <si>
    <t>研修あり※⇒</t>
    <phoneticPr fontId="1"/>
  </si>
  <si>
    <t>1600円</t>
    <rPh sb="4" eb="5">
      <t>エン</t>
    </rPh>
    <phoneticPr fontId="1"/>
  </si>
  <si>
    <t>資格・研修なし⇒</t>
    <rPh sb="3" eb="5">
      <t>ケンシュウ</t>
    </rPh>
    <phoneticPr fontId="1"/>
  </si>
  <si>
    <t>◆区分2(上記「区分１」以外のエリアの産後ヘルパー）</t>
    <rPh sb="5" eb="7">
      <t>ジョウキ</t>
    </rPh>
    <rPh sb="8" eb="10">
      <t>クブン</t>
    </rPh>
    <rPh sb="12" eb="14">
      <t>イガイ</t>
    </rPh>
    <rPh sb="19" eb="21">
      <t>サンゴ</t>
    </rPh>
    <phoneticPr fontId="1"/>
  </si>
  <si>
    <t>1250円</t>
    <rPh sb="4" eb="5">
      <t>エン</t>
    </rPh>
    <phoneticPr fontId="1"/>
  </si>
  <si>
    <t>①全国保育サービス協会認定</t>
    <rPh sb="1" eb="3">
      <t>ゼンコク</t>
    </rPh>
    <rPh sb="3" eb="5">
      <t>ホイク</t>
    </rPh>
    <rPh sb="9" eb="11">
      <t>キョウカイ</t>
    </rPh>
    <rPh sb="11" eb="13">
      <t>ニンテイ</t>
    </rPh>
    <phoneticPr fontId="2"/>
  </si>
  <si>
    <t>②役所の研修</t>
    <rPh sb="1" eb="3">
      <t>ヤクショ</t>
    </rPh>
    <rPh sb="4" eb="6">
      <t>ケンシュウ</t>
    </rPh>
    <phoneticPr fontId="2"/>
  </si>
  <si>
    <t>※産後セラピストの資格のみ所有の方は、研修ありの認定となります</t>
    <rPh sb="1" eb="3">
      <t>サンゴ</t>
    </rPh>
    <rPh sb="9" eb="11">
      <t>シカク</t>
    </rPh>
    <rPh sb="13" eb="15">
      <t>ショユウ</t>
    </rPh>
    <rPh sb="16" eb="17">
      <t>カタ</t>
    </rPh>
    <rPh sb="19" eb="21">
      <t>ケンシュウ</t>
    </rPh>
    <rPh sb="24" eb="26">
      <t>ニンテイ</t>
    </rPh>
    <phoneticPr fontId="2"/>
  </si>
  <si>
    <t>※幼稚園教諭は、無資格扱いになります</t>
    <rPh sb="1" eb="4">
      <t>ヨウチエン</t>
    </rPh>
    <rPh sb="4" eb="6">
      <t>キョウユ</t>
    </rPh>
    <rPh sb="8" eb="11">
      <t>ムシカク</t>
    </rPh>
    <rPh sb="11" eb="12">
      <t>アツカ</t>
    </rPh>
    <phoneticPr fontId="2"/>
  </si>
  <si>
    <t>【※資格とは】　下記資格を持っている方（証明書類の提出が必須）</t>
    <rPh sb="2" eb="4">
      <t>シカク</t>
    </rPh>
    <rPh sb="8" eb="10">
      <t>カキ</t>
    </rPh>
    <phoneticPr fontId="2"/>
  </si>
  <si>
    <t>【※研修とは？】　下記の研修を受けた方(証明書類の提出が必須）</t>
    <rPh sb="2" eb="4">
      <t>ケンシュウ</t>
    </rPh>
    <rPh sb="9" eb="11">
      <t>カキ</t>
    </rPh>
    <rPh sb="12" eb="14">
      <t>ケンシュウ</t>
    </rPh>
    <rPh sb="15" eb="16">
      <t>ウ</t>
    </rPh>
    <rPh sb="18" eb="19">
      <t>カタ</t>
    </rPh>
    <rPh sb="20" eb="24">
      <t>ショウメイショルイ</t>
    </rPh>
    <rPh sb="25" eb="27">
      <t>テイシュツ</t>
    </rPh>
    <rPh sb="28" eb="30">
      <t>ヒッス</t>
    </rPh>
    <phoneticPr fontId="2"/>
  </si>
  <si>
    <t>●行政業務　（行政と資格・研修の有無によって時給が変わります）</t>
    <rPh sb="1" eb="3">
      <t>ギョウセイ</t>
    </rPh>
    <rPh sb="3" eb="5">
      <t>ギョウム</t>
    </rPh>
    <phoneticPr fontId="1"/>
  </si>
  <si>
    <t>●ベビーシッター　（顧客によって増減の可能性あり）</t>
    <rPh sb="10" eb="12">
      <t>コキャク</t>
    </rPh>
    <rPh sb="16" eb="18">
      <t>ゾウゲン</t>
    </rPh>
    <rPh sb="19" eb="22">
      <t>カノウセイ</t>
    </rPh>
    <phoneticPr fontId="1"/>
  </si>
  <si>
    <t>対象外</t>
    <rPh sb="0" eb="3">
      <t>タイショウガイ</t>
    </rPh>
    <phoneticPr fontId="1"/>
  </si>
  <si>
    <t>●在宅シッター　（顧客によって増減の可能性あり）</t>
    <rPh sb="1" eb="3">
      <t>ザイタク</t>
    </rPh>
    <rPh sb="9" eb="11">
      <t>コキャク</t>
    </rPh>
    <rPh sb="15" eb="17">
      <t>ゾウゲン</t>
    </rPh>
    <rPh sb="18" eb="21">
      <t>カノウセイ</t>
    </rPh>
    <phoneticPr fontId="1"/>
  </si>
  <si>
    <t>※産後セラピスト+研修は2点合わせて資格あり認定とします</t>
    <phoneticPr fontId="1"/>
  </si>
  <si>
    <t>●保育士、認定ﾍﾞﾋﾞｰｼｯﾀｰ、看護師、産後セラピスト+研修</t>
    <rPh sb="1" eb="4">
      <t>ホイクシ</t>
    </rPh>
    <rPh sb="5" eb="7">
      <t>ニンテイ</t>
    </rPh>
    <rPh sb="17" eb="20">
      <t>カンゴシ</t>
    </rPh>
    <rPh sb="21" eb="23">
      <t>サンゴ</t>
    </rPh>
    <rPh sb="29" eb="31">
      <t>ケンシュウ</t>
    </rPh>
    <phoneticPr fontId="2"/>
  </si>
  <si>
    <t>●ベビーシッター養成講座受講者</t>
    <rPh sb="8" eb="10">
      <t>ヨウセイ</t>
    </rPh>
    <rPh sb="10" eb="12">
      <t>コウザ</t>
    </rPh>
    <rPh sb="12" eb="15">
      <t>ジュコウシャ</t>
    </rPh>
    <phoneticPr fontId="2"/>
  </si>
  <si>
    <t>●ベビーシッター現任研修受講者</t>
    <rPh sb="8" eb="12">
      <t>ゲンニンケンシュウ</t>
    </rPh>
    <rPh sb="12" eb="15">
      <t>ジュコウシャ</t>
    </rPh>
    <phoneticPr fontId="2"/>
  </si>
  <si>
    <t>●子育て支援員研修(地域保育コース)受講者</t>
    <rPh sb="1" eb="3">
      <t>コソダ</t>
    </rPh>
    <rPh sb="4" eb="7">
      <t>シエンイン</t>
    </rPh>
    <rPh sb="7" eb="9">
      <t>ケンシュウ</t>
    </rPh>
    <rPh sb="10" eb="12">
      <t>チイキ</t>
    </rPh>
    <rPh sb="12" eb="14">
      <t>ホイク</t>
    </rPh>
    <rPh sb="18" eb="20">
      <t>ジュコウ</t>
    </rPh>
    <rPh sb="20" eb="21">
      <t>シャ</t>
    </rPh>
    <phoneticPr fontId="2"/>
  </si>
  <si>
    <t>報酬時間単価(時給)　詳細</t>
    <rPh sb="7" eb="9">
      <t>ジキュウ</t>
    </rPh>
    <rPh sb="11" eb="13">
      <t>ショウサイ</t>
    </rPh>
    <phoneticPr fontId="1"/>
  </si>
  <si>
    <t>非課税となる限度額</t>
    <rPh sb="0" eb="3">
      <t>ヒカゼイ</t>
    </rPh>
    <rPh sb="6" eb="8">
      <t>ゲンド</t>
    </rPh>
    <rPh sb="8" eb="9">
      <t>ガク</t>
    </rPh>
    <phoneticPr fontId="1"/>
  </si>
  <si>
    <t>報酬時間単価</t>
    <phoneticPr fontId="1"/>
  </si>
  <si>
    <t>株式会社ss-consul 御中</t>
    <rPh sb="0" eb="4">
      <t>カブシキガイシャ</t>
    </rPh>
    <phoneticPr fontId="1"/>
  </si>
  <si>
    <r>
      <t xml:space="preserve">実働
</t>
    </r>
    <r>
      <rPr>
        <sz val="9"/>
        <rFont val="游ゴシック"/>
        <family val="3"/>
        <charset val="128"/>
        <scheme val="minor"/>
      </rPr>
      <t>15分単位</t>
    </r>
    <rPh sb="0" eb="2">
      <t>ジツドウ</t>
    </rPh>
    <rPh sb="5" eb="6">
      <t>フン</t>
    </rPh>
    <rPh sb="6" eb="8">
      <t>タンイ</t>
    </rPh>
    <phoneticPr fontId="1"/>
  </si>
  <si>
    <r>
      <t xml:space="preserve">受取金額
</t>
    </r>
    <r>
      <rPr>
        <sz val="8"/>
        <rFont val="游ゴシック"/>
        <family val="3"/>
        <charset val="128"/>
        <scheme val="minor"/>
      </rPr>
      <t>（pay/現金）</t>
    </r>
    <rPh sb="0" eb="2">
      <t>ウケトリ</t>
    </rPh>
    <rPh sb="2" eb="4">
      <t>キンガク</t>
    </rPh>
    <rPh sb="10" eb="12">
      <t>ゲンキン</t>
    </rPh>
    <phoneticPr fontId="1"/>
  </si>
  <si>
    <r>
      <t>名義</t>
    </r>
    <r>
      <rPr>
        <sz val="8"/>
        <rFont val="游ゴシック"/>
        <family val="3"/>
        <charset val="128"/>
        <scheme val="minor"/>
      </rPr>
      <t>（カナ）</t>
    </r>
    <rPh sb="0" eb="2">
      <t>メイギ</t>
    </rPh>
    <phoneticPr fontId="1"/>
  </si>
  <si>
    <t>振込額　請求額+別途立替金</t>
    <rPh sb="0" eb="3">
      <t>フリコミガク</t>
    </rPh>
    <rPh sb="8" eb="13">
      <t>ベットタテカエキン</t>
    </rPh>
    <phoneticPr fontId="1"/>
  </si>
  <si>
    <t xml:space="preserve">別途立替金 </t>
    <rPh sb="0" eb="2">
      <t>ベット</t>
    </rPh>
    <rPh sb="2" eb="5">
      <t>タテカエキン</t>
    </rPh>
    <phoneticPr fontId="1"/>
  </si>
  <si>
    <t>600円/時間</t>
    <rPh sb="3" eb="4">
      <t>エン</t>
    </rPh>
    <rPh sb="4" eb="7">
      <t>･ジカン</t>
    </rPh>
    <phoneticPr fontId="1"/>
  </si>
  <si>
    <t>（時給×0.25＝手当額）</t>
    <rPh sb="1" eb="3">
      <t>ジキュウ</t>
    </rPh>
    <rPh sb="9" eb="11">
      <t>テアテ</t>
    </rPh>
    <rPh sb="11" eb="12">
      <t>ガク</t>
    </rPh>
    <phoneticPr fontId="1"/>
  </si>
  <si>
    <t>　※休日と時間外が重なった場合は</t>
    <rPh sb="2" eb="4">
      <t>キュウジツ</t>
    </rPh>
    <rPh sb="5" eb="8">
      <t>ジカンガイ</t>
    </rPh>
    <rPh sb="9" eb="10">
      <t>カサ</t>
    </rPh>
    <rPh sb="13" eb="15">
      <t>バアイ</t>
    </rPh>
    <phoneticPr fontId="1"/>
  </si>
  <si>
    <t>☆休日・時間外手当(21時～8時)⇒25％増</t>
    <rPh sb="1" eb="3">
      <t>キュウジツ</t>
    </rPh>
    <rPh sb="4" eb="7">
      <t>ジカンガイ</t>
    </rPh>
    <rPh sb="7" eb="9">
      <t>テアテ</t>
    </rPh>
    <rPh sb="12" eb="13">
      <t>ジ</t>
    </rPh>
    <rPh sb="15" eb="16">
      <t>ジ</t>
    </rPh>
    <phoneticPr fontId="1"/>
  </si>
  <si>
    <t>☆お子様1人追加⇒</t>
    <rPh sb="2" eb="4">
      <t>コサマ</t>
    </rPh>
    <rPh sb="4" eb="6">
      <t>ヒトリ</t>
    </rPh>
    <rPh sb="6" eb="8">
      <t>ツイカ</t>
    </rPh>
    <phoneticPr fontId="1"/>
  </si>
  <si>
    <t>☆休日手当⇒25％増</t>
    <rPh sb="1" eb="3">
      <t>キュウジツ</t>
    </rPh>
    <rPh sb="3" eb="5">
      <t>テアテ</t>
    </rPh>
    <phoneticPr fontId="1"/>
  </si>
  <si>
    <t>6/10</t>
    <phoneticPr fontId="1"/>
  </si>
  <si>
    <t>ベビーシッター時間外割増　1時間</t>
    <rPh sb="7" eb="12">
      <t>ジカンガイワリマシ</t>
    </rPh>
    <rPh sb="14" eb="16">
      <t>ジカン</t>
    </rPh>
    <phoneticPr fontId="1"/>
  </si>
  <si>
    <t>ベビーシッター休日割増　4時間</t>
    <rPh sb="7" eb="9">
      <t>キュウジツ</t>
    </rPh>
    <rPh sb="9" eb="11">
      <t>ワリマシ</t>
    </rPh>
    <rPh sb="13" eb="15">
      <t>ジカン</t>
    </rPh>
    <phoneticPr fontId="1"/>
  </si>
  <si>
    <t>4時間</t>
    <rPh sb="1" eb="3">
      <t>ジカン</t>
    </rPh>
    <phoneticPr fontId="1"/>
  </si>
  <si>
    <t>　　それぞれ記入する</t>
    <rPh sb="6" eb="8">
      <t>キニュウ</t>
    </rPh>
    <phoneticPr fontId="1"/>
  </si>
  <si>
    <t>佐藤はるえ</t>
    <rPh sb="0" eb="2">
      <t>サトウ</t>
    </rPh>
    <phoneticPr fontId="1"/>
  </si>
  <si>
    <r>
      <t>消費税：</t>
    </r>
    <r>
      <rPr>
        <b/>
        <sz val="9"/>
        <color theme="1"/>
        <rFont val="游ゴシック"/>
        <family val="3"/>
        <charset val="128"/>
        <scheme val="minor"/>
      </rPr>
      <t>（内税）10％</t>
    </r>
    <rPh sb="0" eb="3">
      <t>ショウヒゼイ</t>
    </rPh>
    <rPh sb="5" eb="7">
      <t>ウチゼイ</t>
    </rPh>
    <phoneticPr fontId="1"/>
  </si>
  <si>
    <r>
      <t>消費税：</t>
    </r>
    <r>
      <rPr>
        <b/>
        <sz val="9"/>
        <rFont val="游ゴシック"/>
        <family val="3"/>
        <charset val="128"/>
        <scheme val="minor"/>
      </rPr>
      <t>（内税）10％</t>
    </r>
    <rPh sb="0" eb="3">
      <t>ショウヒゼイ</t>
    </rPh>
    <rPh sb="5" eb="7">
      <t>ウチゼイ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</si>
  <si>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請求額(税込)：</t>
    </r>
    <r>
      <rPr>
        <b/>
        <sz val="9"/>
        <color theme="1"/>
        <rFont val="游ゴシック"/>
        <family val="3"/>
        <charset val="128"/>
        <scheme val="minor"/>
      </rPr>
      <t>（</t>
    </r>
    <r>
      <rPr>
        <sz val="9"/>
        <color theme="1"/>
        <rFont val="游ゴシック"/>
        <family val="3"/>
        <charset val="128"/>
        <scheme val="minor"/>
      </rPr>
      <t>A）+（B）+出張費</t>
    </r>
    <rPh sb="0" eb="3">
      <t>セイキュウガク</t>
    </rPh>
    <rPh sb="4" eb="6">
      <t>ゼイコミ</t>
    </rPh>
    <rPh sb="16" eb="19">
      <t>シュッチョウヒ</t>
    </rPh>
    <phoneticPr fontId="1"/>
  </si>
  <si>
    <t>請求額(税込)：（A）+（B）+出張費</t>
    <rPh sb="0" eb="2">
      <t>セイキュウ</t>
    </rPh>
    <rPh sb="2" eb="3">
      <t>ガク</t>
    </rPh>
    <rPh sb="3" eb="7">
      <t>ゼイコミ</t>
    </rPh>
    <rPh sb="16" eb="18">
      <t>シュッチョウ</t>
    </rPh>
    <rPh sb="18" eb="19">
      <t>ヒ</t>
    </rPh>
    <phoneticPr fontId="1"/>
  </si>
  <si>
    <t>　（手書きの場合は原本を事務所宛に郵送お願いします）</t>
    <rPh sb="2" eb="4">
      <t>テガ</t>
    </rPh>
    <rPh sb="6" eb="8">
      <t>バアイ</t>
    </rPh>
    <rPh sb="9" eb="11">
      <t>ゲンポン</t>
    </rPh>
    <rPh sb="12" eb="16">
      <t>ジムショアテ</t>
    </rPh>
    <rPh sb="17" eb="19">
      <t>ユウソウ</t>
    </rPh>
    <rPh sb="20" eb="21">
      <t>ネガ</t>
    </rPh>
    <phoneticPr fontId="1"/>
  </si>
  <si>
    <r>
      <t>※翌月5日までに原本をメールに添付して送ってください　ｱﾄﾞﾚｽ⇒　</t>
    </r>
    <r>
      <rPr>
        <b/>
        <sz val="11"/>
        <rFont val="游ゴシック"/>
        <family val="3"/>
        <charset val="128"/>
        <scheme val="minor"/>
      </rPr>
      <t>001@ss-consul.net</t>
    </r>
    <rPh sb="1" eb="3">
      <t>ヨクゲツ</t>
    </rPh>
    <rPh sb="4" eb="5">
      <t>ニチ</t>
    </rPh>
    <rPh sb="8" eb="10">
      <t>ゲンポン</t>
    </rPh>
    <rPh sb="15" eb="17">
      <t>テンプ</t>
    </rPh>
    <rPh sb="19" eb="20">
      <t>オク</t>
    </rPh>
    <phoneticPr fontId="1"/>
  </si>
  <si>
    <t>株式会社ss-consul 「湘南コンシェル」御中</t>
    <rPh sb="0" eb="4">
      <t>カブシキガイシャ</t>
    </rPh>
    <rPh sb="15" eb="17">
      <t>ショウナン</t>
    </rPh>
    <rPh sb="23" eb="25">
      <t>オンチュウ</t>
    </rPh>
    <phoneticPr fontId="1"/>
  </si>
  <si>
    <t>1日当たりの限度額</t>
    <rPh sb="1" eb="2">
      <t>ニチ</t>
    </rPh>
    <phoneticPr fontId="1"/>
  </si>
  <si>
    <t>マイカーなどで通勤している人の非課税となる1日当たりの限度額の表</t>
    <rPh sb="22" eb="23">
      <t>ニチ</t>
    </rPh>
    <phoneticPr fontId="1"/>
  </si>
  <si>
    <t>(注意）</t>
    <rPh sb="1" eb="3">
      <t>チュウイ</t>
    </rPh>
    <phoneticPr fontId="1"/>
  </si>
  <si>
    <t>非課税範囲内となるため↓のとおり</t>
    <rPh sb="0" eb="6">
      <t>ヒカゼイハンイナイ</t>
    </rPh>
    <phoneticPr fontId="1"/>
  </si>
  <si>
    <t>自宅⇔お客様宅　直線距離で２Km未満の場合</t>
    <rPh sb="0" eb="3">
      <t>ジタクヤジルシ</t>
    </rPh>
    <rPh sb="4" eb="6">
      <t>キャクサマ</t>
    </rPh>
    <rPh sb="6" eb="7">
      <t>タク</t>
    </rPh>
    <rPh sb="8" eb="12">
      <t>チョクセンキョリ</t>
    </rPh>
    <rPh sb="16" eb="18">
      <t>ミマン</t>
    </rPh>
    <rPh sb="19" eb="21">
      <t>バアイ</t>
    </rPh>
    <phoneticPr fontId="1"/>
  </si>
  <si>
    <t>自宅⇔最寄り駅(バス利用）　直線距離で２Km未満の場合</t>
    <rPh sb="0" eb="3">
      <t>ジタクヤジルシ</t>
    </rPh>
    <rPh sb="3" eb="5">
      <t>モヨ</t>
    </rPh>
    <rPh sb="6" eb="7">
      <t>エキ</t>
    </rPh>
    <rPh sb="10" eb="12">
      <t>リヨウ</t>
    </rPh>
    <rPh sb="14" eb="16">
      <t>チョクセン</t>
    </rPh>
    <rPh sb="16" eb="18">
      <t>キョリ</t>
    </rPh>
    <rPh sb="22" eb="24">
      <t>ミマン</t>
    </rPh>
    <rPh sb="25" eb="27">
      <t>バアイ</t>
    </rPh>
    <phoneticPr fontId="1"/>
  </si>
  <si>
    <t>最寄り駅⇔お客様宅(バス利用）　直線距離で２Km未満の場合</t>
    <rPh sb="0" eb="2">
      <t>モヨ</t>
    </rPh>
    <rPh sb="3" eb="4">
      <t>エキ</t>
    </rPh>
    <rPh sb="6" eb="8">
      <t>キャクサマ</t>
    </rPh>
    <rPh sb="8" eb="9">
      <t>タク</t>
    </rPh>
    <rPh sb="12" eb="14">
      <t>リヨウ</t>
    </rPh>
    <rPh sb="16" eb="18">
      <t>チョクセン</t>
    </rPh>
    <rPh sb="18" eb="20">
      <t>キョリ</t>
    </rPh>
    <rPh sb="24" eb="26">
      <t>ミマン</t>
    </rPh>
    <rPh sb="27" eb="29">
      <t>バアイ</t>
    </rPh>
    <phoneticPr fontId="1"/>
  </si>
  <si>
    <t>最短ルートの往復の交通費になります（GoogleMapで検索）</t>
    <rPh sb="0" eb="2">
      <t>サイタン</t>
    </rPh>
    <rPh sb="6" eb="8">
      <t>オウフク</t>
    </rPh>
    <rPh sb="9" eb="12">
      <t>コウツウヒ</t>
    </rPh>
    <rPh sb="28" eb="30">
      <t>ケンサク</t>
    </rPh>
    <phoneticPr fontId="1"/>
  </si>
  <si>
    <r>
      <rPr>
        <b/>
        <sz val="11"/>
        <color rgb="FF333333"/>
        <rFont val="游ゴシック"/>
        <family val="2"/>
        <charset val="128"/>
      </rPr>
      <t>■公共機関利用の方</t>
    </r>
    <rPh sb="1" eb="3">
      <t>コウキョウ</t>
    </rPh>
    <rPh sb="3" eb="5">
      <t>キカン</t>
    </rPh>
    <rPh sb="5" eb="7">
      <t>リヨウ</t>
    </rPh>
    <rPh sb="8" eb="9">
      <t>カタ</t>
    </rPh>
    <phoneticPr fontId="1"/>
  </si>
  <si>
    <r>
      <rPr>
        <b/>
        <sz val="11"/>
        <color rgb="FF333333"/>
        <rFont val="ＭＳ ゴシック"/>
        <family val="3"/>
        <charset val="128"/>
      </rPr>
      <t>通勤に徒歩・自転車・車・バイクを使用している方</t>
    </r>
    <r>
      <rPr>
        <sz val="11"/>
        <color rgb="FF333333"/>
        <rFont val="ＭＳ ゴシック"/>
        <family val="3"/>
        <charset val="128"/>
      </rPr>
      <t>はの下記表を参考に</t>
    </r>
    <r>
      <rPr>
        <sz val="11"/>
        <color rgb="FF333333"/>
        <rFont val="Arial"/>
        <family val="3"/>
      </rPr>
      <t xml:space="preserve">
</t>
    </r>
    <r>
      <rPr>
        <sz val="11"/>
        <color rgb="FF333333"/>
        <rFont val="ＭＳ ゴシック"/>
        <family val="3"/>
        <charset val="128"/>
      </rPr>
      <t>勤務表に記入してください</t>
    </r>
    <r>
      <rPr>
        <sz val="11"/>
        <color rgb="FF333333"/>
        <rFont val="Arial"/>
        <family val="3"/>
      </rPr>
      <t xml:space="preserve"> </t>
    </r>
    <r>
      <rPr>
        <sz val="11"/>
        <color rgb="FF333333"/>
        <rFont val="ＭＳ Ｐゴシック"/>
        <family val="3"/>
        <charset val="128"/>
      </rPr>
      <t>（片道の通勤距離を参考）</t>
    </r>
    <r>
      <rPr>
        <sz val="11"/>
        <color rgb="FF333333"/>
        <rFont val="Arial"/>
        <family val="3"/>
        <charset val="128"/>
      </rPr>
      <t xml:space="preserve">
</t>
    </r>
    <r>
      <rPr>
        <sz val="11"/>
        <color rgb="FF333333"/>
        <rFont val="ＭＳ Ｐゴシック"/>
        <family val="3"/>
        <charset val="128"/>
      </rPr>
      <t>※距離は</t>
    </r>
    <r>
      <rPr>
        <sz val="11"/>
        <color rgb="FF333333"/>
        <rFont val="Arial"/>
        <family val="3"/>
      </rPr>
      <t>Google</t>
    </r>
    <r>
      <rPr>
        <sz val="11"/>
        <color rgb="FF333333"/>
        <rFont val="ＭＳ Ｐゴシック"/>
        <family val="3"/>
        <charset val="128"/>
      </rPr>
      <t>マップなどで調べてください（最短距離かつ無料道路でお願いします）</t>
    </r>
    <rPh sb="0" eb="2">
      <t>ツウキン</t>
    </rPh>
    <rPh sb="16" eb="18">
      <t>シヨウ</t>
    </rPh>
    <rPh sb="22" eb="23">
      <t>カタ</t>
    </rPh>
    <rPh sb="33" eb="36">
      <t>キンムヒョウ</t>
    </rPh>
    <rPh sb="47" eb="49">
      <t>カタミチ</t>
    </rPh>
    <rPh sb="50" eb="54">
      <t>ツウキンキョリ</t>
    </rPh>
    <rPh sb="55" eb="57">
      <t>サンコウ</t>
    </rPh>
    <rPh sb="60" eb="62">
      <t>キョリ</t>
    </rPh>
    <rPh sb="75" eb="76">
      <t>シラ</t>
    </rPh>
    <rPh sb="83" eb="85">
      <t>サイタン</t>
    </rPh>
    <rPh sb="85" eb="87">
      <t>キョリ</t>
    </rPh>
    <rPh sb="89" eb="93">
      <t>ムリョウドウロ</t>
    </rPh>
    <rPh sb="95" eb="96">
      <t>ネガ</t>
    </rPh>
    <phoneticPr fontId="1"/>
  </si>
  <si>
    <t>出張費</t>
    <rPh sb="0" eb="2">
      <t>シュッチョウ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</si>
</sst>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rgb="FF333333"/>
      <name val="ＭＳ ゴシック"/>
      <family val="3"/>
      <charset val="128"/>
    </font>
    <font>
      <sz val="11"/>
      <color rgb="FF333333"/>
      <name val="Arial"/>
      <family val="3"/>
    </font>
    <font>
      <sz val="11"/>
      <color rgb="FF333333"/>
      <name val="Arial"/>
      <family val="3"/>
      <charset val="128"/>
    </font>
    <font>
      <sz val="11"/>
      <color rgb="FF333333"/>
      <name val="ＭＳ Ｐゴシック"/>
      <family val="3"/>
      <charset val="128"/>
    </font>
    <font>
      <sz val="10"/>
      <color rgb="FF333333"/>
      <name val="ＭＳ Ｐゴシック"/>
      <family val="2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0"/>
      <color rgb="FF333333"/>
      <name val="ＭＳ ゴシック"/>
      <family val="3"/>
      <charset val="128"/>
    </font>
    <font>
      <b/>
      <sz val="11"/>
      <color rgb="FF333333"/>
      <name val="Arial"/>
      <family val="2"/>
    </font>
    <font>
      <b/>
      <sz val="11"/>
      <color rgb="FF333333"/>
      <name val="游ゴシック"/>
      <family val="2"/>
      <charset val="128"/>
    </font>
    <font>
      <b/>
      <sz val="11"/>
      <color rgb="FF333333"/>
      <name val="ＭＳ ゴシック"/>
      <family val="3"/>
      <charset val="128"/>
    </font>
    <font>
      <b/>
      <sz val="12"/>
      <color rgb="FF333333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20" fontId="9" fillId="0" borderId="2" xfId="0" applyNumberFormat="1" applyFont="1" applyBorder="1" applyAlignment="1">
      <alignment horizontal="center" vertical="center" shrinkToFit="1"/>
    </xf>
    <xf numFmtId="2" fontId="9" fillId="0" borderId="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0" fillId="0" borderId="0" xfId="1" applyFont="1" applyAlignment="1">
      <alignment horizontal="center" vertical="center"/>
    </xf>
    <xf numFmtId="38" fontId="0" fillId="0" borderId="0" xfId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38" fontId="0" fillId="0" borderId="28" xfId="1" applyFont="1" applyBorder="1" applyAlignment="1">
      <alignment horizontal="center" vertical="center" wrapText="1"/>
    </xf>
    <xf numFmtId="38" fontId="0" fillId="0" borderId="29" xfId="1" applyFont="1" applyBorder="1" applyAlignment="1">
      <alignment horizontal="center" vertical="center" shrinkToFit="1"/>
    </xf>
    <xf numFmtId="38" fontId="0" fillId="0" borderId="30" xfId="1" applyFont="1" applyBorder="1" applyAlignment="1">
      <alignment horizontal="center" vertical="center" shrinkToFit="1"/>
    </xf>
    <xf numFmtId="38" fontId="0" fillId="0" borderId="25" xfId="1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20" fontId="2" fillId="0" borderId="8" xfId="0" applyNumberFormat="1" applyFont="1" applyBorder="1" applyAlignment="1">
      <alignment horizontal="center" vertical="center" shrinkToFit="1"/>
    </xf>
    <xf numFmtId="38" fontId="2" fillId="0" borderId="29" xfId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38" fontId="9" fillId="0" borderId="25" xfId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14" fillId="2" borderId="64" xfId="0" applyFont="1" applyFill="1" applyBorder="1" applyAlignment="1">
      <alignment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9" fillId="2" borderId="64" xfId="0" applyFont="1" applyFill="1" applyBorder="1" applyAlignment="1">
      <alignment horizontal="center" vertical="center" wrapText="1"/>
    </xf>
    <xf numFmtId="38" fontId="9" fillId="0" borderId="30" xfId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3" fillId="3" borderId="64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1" xfId="0" applyBorder="1">
      <alignment vertical="center"/>
    </xf>
    <xf numFmtId="0" fontId="0" fillId="0" borderId="72" xfId="0" applyBorder="1">
      <alignment vertical="center"/>
    </xf>
    <xf numFmtId="0" fontId="9" fillId="0" borderId="67" xfId="0" applyFont="1" applyBorder="1">
      <alignment vertical="center"/>
    </xf>
    <xf numFmtId="0" fontId="21" fillId="0" borderId="33" xfId="0" applyFont="1" applyBorder="1" applyAlignment="1">
      <alignment horizontal="right" vertical="center"/>
    </xf>
    <xf numFmtId="38" fontId="22" fillId="0" borderId="32" xfId="1" applyFont="1" applyBorder="1" applyAlignment="1">
      <alignment horizontal="center" vertical="center"/>
    </xf>
    <xf numFmtId="0" fontId="21" fillId="0" borderId="32" xfId="0" applyFont="1" applyBorder="1" applyAlignment="1">
      <alignment horizontal="right" vertical="center"/>
    </xf>
    <xf numFmtId="0" fontId="22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38" fontId="22" fillId="0" borderId="0" xfId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4" xfId="0" applyFont="1" applyBorder="1">
      <alignment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38" fontId="22" fillId="0" borderId="28" xfId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shrinkToFit="1"/>
    </xf>
    <xf numFmtId="176" fontId="23" fillId="0" borderId="8" xfId="0" applyNumberFormat="1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20" fontId="23" fillId="0" borderId="8" xfId="0" applyNumberFormat="1" applyFont="1" applyBorder="1" applyAlignment="1">
      <alignment horizontal="center" vertical="center" shrinkToFit="1"/>
    </xf>
    <xf numFmtId="49" fontId="23" fillId="0" borderId="8" xfId="0" applyNumberFormat="1" applyFont="1" applyBorder="1" applyAlignment="1">
      <alignment horizontal="center" vertical="center" shrinkToFit="1"/>
    </xf>
    <xf numFmtId="38" fontId="23" fillId="0" borderId="29" xfId="1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2" fillId="0" borderId="4" xfId="0" applyFont="1" applyBorder="1" applyAlignment="1">
      <alignment vertical="center" shrinkToFit="1"/>
    </xf>
    <xf numFmtId="49" fontId="21" fillId="0" borderId="5" xfId="0" applyNumberFormat="1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20" fontId="21" fillId="0" borderId="5" xfId="0" applyNumberFormat="1" applyFont="1" applyBorder="1" applyAlignment="1">
      <alignment horizontal="center" vertical="center" shrinkToFit="1"/>
    </xf>
    <xf numFmtId="49" fontId="21" fillId="0" borderId="2" xfId="0" applyNumberFormat="1" applyFont="1" applyBorder="1" applyAlignment="1">
      <alignment horizontal="center" vertical="center" shrinkToFit="1"/>
    </xf>
    <xf numFmtId="38" fontId="21" fillId="0" borderId="28" xfId="1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20" fontId="21" fillId="0" borderId="2" xfId="0" applyNumberFormat="1" applyFont="1" applyBorder="1" applyAlignment="1">
      <alignment horizontal="center" vertical="center" shrinkToFit="1"/>
    </xf>
    <xf numFmtId="38" fontId="21" fillId="0" borderId="30" xfId="1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49" fontId="22" fillId="0" borderId="2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20" fontId="22" fillId="0" borderId="2" xfId="0" applyNumberFormat="1" applyFont="1" applyBorder="1" applyAlignment="1">
      <alignment horizontal="center" vertical="center" shrinkToFit="1"/>
    </xf>
    <xf numFmtId="38" fontId="22" fillId="0" borderId="30" xfId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7" xfId="0" applyFont="1" applyBorder="1" applyAlignment="1">
      <alignment vertical="center" shrinkToFit="1"/>
    </xf>
    <xf numFmtId="49" fontId="22" fillId="0" borderId="8" xfId="0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38" fontId="22" fillId="0" borderId="29" xfId="1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38" fontId="22" fillId="0" borderId="25" xfId="1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38" fontId="22" fillId="0" borderId="0" xfId="1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38" fontId="22" fillId="0" borderId="57" xfId="1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38" fontId="22" fillId="0" borderId="41" xfId="1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49" fontId="22" fillId="0" borderId="55" xfId="0" applyNumberFormat="1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55" xfId="0" applyNumberFormat="1" applyBorder="1" applyAlignment="1">
      <alignment horizontal="center" vertical="center" shrinkToFit="1"/>
    </xf>
    <xf numFmtId="0" fontId="28" fillId="0" borderId="32" xfId="0" applyFont="1" applyBorder="1" applyAlignment="1">
      <alignment horizontal="right" vertical="center"/>
    </xf>
    <xf numFmtId="0" fontId="28" fillId="0" borderId="33" xfId="0" applyFont="1" applyBorder="1" applyAlignment="1">
      <alignment horizontal="right"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38" fontId="22" fillId="5" borderId="0" xfId="1" applyFont="1" applyFill="1" applyAlignment="1">
      <alignment horizontal="center" vertical="center"/>
    </xf>
    <xf numFmtId="0" fontId="30" fillId="3" borderId="64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38" fontId="0" fillId="5" borderId="0" xfId="1" applyFont="1" applyFill="1" applyAlignment="1">
      <alignment horizontal="center" vertical="center"/>
    </xf>
    <xf numFmtId="0" fontId="14" fillId="2" borderId="75" xfId="0" applyFont="1" applyFill="1" applyBorder="1" applyAlignment="1">
      <alignment vertical="center" wrapText="1"/>
    </xf>
    <xf numFmtId="0" fontId="14" fillId="2" borderId="75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1" fillId="2" borderId="0" xfId="0" applyFont="1" applyFill="1" applyAlignment="1">
      <alignment vertical="center" wrapText="1"/>
    </xf>
    <xf numFmtId="38" fontId="9" fillId="0" borderId="76" xfId="1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20" fillId="0" borderId="45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left" vertical="center" shrinkToFit="1"/>
    </xf>
    <xf numFmtId="0" fontId="21" fillId="0" borderId="62" xfId="0" applyFont="1" applyBorder="1" applyAlignment="1">
      <alignment horizontal="left" vertical="center" shrinkToFit="1"/>
    </xf>
    <xf numFmtId="0" fontId="21" fillId="0" borderId="58" xfId="0" applyFont="1" applyBorder="1" applyAlignment="1">
      <alignment horizontal="left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20" fillId="0" borderId="48" xfId="0" applyFont="1" applyBorder="1" applyAlignment="1">
      <alignment horizontal="left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73" xfId="0" applyFont="1" applyBorder="1" applyAlignment="1">
      <alignment horizontal="left" vertical="center" shrinkToFit="1"/>
    </xf>
    <xf numFmtId="0" fontId="21" fillId="0" borderId="74" xfId="0" applyFont="1" applyBorder="1" applyAlignment="1">
      <alignment horizontal="left" vertical="center" shrinkToFit="1"/>
    </xf>
    <xf numFmtId="0" fontId="21" fillId="0" borderId="40" xfId="0" applyFont="1" applyBorder="1" applyAlignment="1">
      <alignment horizontal="left" vertical="center" shrinkToFit="1"/>
    </xf>
    <xf numFmtId="38" fontId="21" fillId="0" borderId="48" xfId="0" applyNumberFormat="1" applyFont="1" applyBorder="1" applyAlignment="1">
      <alignment horizontal="center" vertical="center" shrinkToFit="1"/>
    </xf>
    <xf numFmtId="38" fontId="22" fillId="0" borderId="35" xfId="1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left" vertical="center" shrinkToFit="1"/>
    </xf>
    <xf numFmtId="0" fontId="22" fillId="0" borderId="35" xfId="0" applyFont="1" applyBorder="1" applyAlignment="1">
      <alignment horizontal="left" vertical="center" shrinkToFit="1"/>
    </xf>
    <xf numFmtId="0" fontId="21" fillId="0" borderId="50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38" fontId="22" fillId="0" borderId="22" xfId="0" applyNumberFormat="1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1" fontId="22" fillId="0" borderId="24" xfId="0" applyNumberFormat="1" applyFont="1" applyBorder="1" applyAlignment="1">
      <alignment horizontal="center" vertical="center" shrinkToFit="1"/>
    </xf>
    <xf numFmtId="1" fontId="22" fillId="0" borderId="53" xfId="0" applyNumberFormat="1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 shrinkToFit="1"/>
    </xf>
    <xf numFmtId="49" fontId="22" fillId="0" borderId="20" xfId="0" applyNumberFormat="1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left" vertical="center" shrinkToFit="1"/>
    </xf>
    <xf numFmtId="0" fontId="6" fillId="4" borderId="62" xfId="0" applyFont="1" applyFill="1" applyBorder="1" applyAlignment="1">
      <alignment horizontal="left" vertical="center" shrinkToFit="1"/>
    </xf>
    <xf numFmtId="0" fontId="6" fillId="4" borderId="58" xfId="0" applyFont="1" applyFill="1" applyBorder="1" applyAlignment="1">
      <alignment horizontal="left" vertical="center" shrinkToFit="1"/>
    </xf>
    <xf numFmtId="0" fontId="27" fillId="0" borderId="62" xfId="0" applyFont="1" applyBorder="1" applyAlignment="1">
      <alignment horizontal="center" vertical="center" shrinkToFit="1"/>
    </xf>
    <xf numFmtId="0" fontId="27" fillId="0" borderId="6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left" vertical="center" shrinkToFit="1"/>
    </xf>
    <xf numFmtId="0" fontId="6" fillId="0" borderId="74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38" fontId="9" fillId="0" borderId="48" xfId="0" applyNumberFormat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5" fillId="0" borderId="50" xfId="0" applyFont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38" fontId="27" fillId="0" borderId="22" xfId="0" applyNumberFormat="1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1" fontId="27" fillId="0" borderId="24" xfId="0" applyNumberFormat="1" applyFont="1" applyBorder="1" applyAlignment="1">
      <alignment horizontal="center" vertical="center" shrinkToFit="1"/>
    </xf>
    <xf numFmtId="1" fontId="27" fillId="0" borderId="53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70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2" borderId="65" xfId="0" applyFill="1" applyBorder="1" applyAlignment="1">
      <alignment horizontal="left" vertical="center"/>
    </xf>
    <xf numFmtId="0" fontId="0" fillId="0" borderId="6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228445</xdr:colOff>
      <xdr:row>13</xdr:row>
      <xdr:rowOff>255548</xdr:rowOff>
    </xdr:from>
    <xdr:to>
      <xdr:col>11</xdr:col>
      <xdr:colOff>464634</xdr:colOff>
      <xdr:row>22</xdr:row>
      <xdr:rowOff>151005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7F22DE-78E7-6C88-9134-9A87B9D52233}"/>
            </a:ext>
          </a:extLst>
        </xdr:cNvPr>
        <xdr:cNvSpPr txBox="1"/>
      </xdr:nvSpPr>
      <xdr:spPr>
        <a:xfrm>
          <a:off x="425915" y="3449908"/>
          <a:ext cx="6833993" cy="2927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●区分：当てはまるものを記入　・ベビーシッター ⇒ ベ　・在宅シッター⇒在　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家事代行 ⇒ 家</a:t>
          </a:r>
          <a:r>
            <a:rPr lang="ja-JP" altLang="en-US" b="1">
              <a:solidFill>
                <a:schemeClr val="tx1"/>
              </a:solidFill>
            </a:rPr>
            <a:t> 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・行政：横浜⇒横　川崎⇒川　平塚⇒平　横須賀⇒スカ　港区⇒港　町田⇒町　　</a:t>
          </a:r>
          <a:b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渋谷⇒渋　藤沢⇒藤</a:t>
          </a:r>
          <a:endParaRPr lang="en-US" altLang="ja-JP" sz="11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●実働：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分単位で記入　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分⇒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0.25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分⇒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分⇒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0.75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休憩時間は含まない </a:t>
          </a:r>
          <a:b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●報酬時間単価：それぞれの時給を記入（別紙「報酬時間単価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時給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詳細」を参考にしてください）</a:t>
          </a:r>
          <a:br>
            <a:rPr lang="en-US" altLang="ja-JP" b="1">
              <a:solidFill>
                <a:schemeClr val="tx1"/>
              </a:solidFill>
            </a:rPr>
          </a:b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●小計：実働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報酬時間単価　</a:t>
          </a:r>
          <a:r>
            <a:rPr kumimoji="1" lang="en-US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小数点繰上げ</a:t>
          </a:r>
          <a:b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支払方法：当てはまるものに〇　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Pay⇒P  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カード⇒カ　引落⇒引　その他⇒他</a:t>
          </a:r>
          <a:r>
            <a:rPr lang="ja-JP" altLang="en-US" b="1">
              <a:solidFill>
                <a:schemeClr val="tx1"/>
              </a:solidFill>
            </a:rPr>
            <a:t> </a:t>
          </a:r>
          <a:br>
            <a:rPr lang="en-US" altLang="ja-JP" b="1">
              <a:solidFill>
                <a:schemeClr val="tx1"/>
              </a:solidFill>
            </a:rPr>
          </a:br>
          <a:r>
            <a:rPr lang="ja-JP" altLang="en-US" b="1">
              <a:solidFill>
                <a:schemeClr val="tx1"/>
              </a:solidFill>
            </a:rPr>
            <a:t>　　　　　　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PayPay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対応の場合は、必ず当日その場で支払いをしてもらう事（お客様に任せない）</a:t>
          </a:r>
          <a:br>
            <a:rPr lang="en-US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交通費</a:t>
          </a:r>
          <a:r>
            <a:rPr lang="ja-JP" altLang="en-US" b="1">
              <a:solidFill>
                <a:schemeClr val="tx1"/>
              </a:solidFill>
            </a:rPr>
            <a:t> 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：公共機関⇒自宅からお客様宅まで 利用した金額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往復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上限往復</a:t>
          </a:r>
          <a: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1000</a:t>
          </a: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円まで</a:t>
          </a:r>
          <a:br>
            <a:rPr lang="en-US" altLang="ja-JP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徒歩・自転車・車・バイク ⇒ 別紙「非課税となる限度額」を参考に記入</a:t>
          </a:r>
          <a:r>
            <a:rPr lang="ja-JP" altLang="en-US" b="1">
              <a:solidFill>
                <a:schemeClr val="tx1"/>
              </a:solidFill>
            </a:rPr>
            <a:t> </a:t>
          </a:r>
          <a:br>
            <a:rPr lang="en-US" altLang="ja-JP" b="1">
              <a:solidFill>
                <a:schemeClr val="tx1"/>
              </a:solidFill>
            </a:rPr>
          </a:br>
          <a:r>
            <a:rPr lang="ja-JP" altLang="en-US" b="1">
              <a:solidFill>
                <a:schemeClr val="tx1"/>
              </a:solidFill>
            </a:rPr>
            <a:t>　　　　　</a:t>
          </a:r>
          <a:r>
            <a:rPr lang="en-US" altLang="ja-JP" b="1">
              <a:solidFill>
                <a:schemeClr val="tx1"/>
              </a:solidFill>
            </a:rPr>
            <a:t>※</a:t>
          </a:r>
          <a:r>
            <a:rPr lang="ja-JP" altLang="en-US" b="1">
              <a:solidFill>
                <a:schemeClr val="tx1"/>
              </a:solidFill>
            </a:rPr>
            <a:t>町田市などお客様から直接交通費を頂いている場合⇒　 済 　と記入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116158</xdr:colOff>
      <xdr:row>22</xdr:row>
      <xdr:rowOff>278781</xdr:rowOff>
    </xdr:from>
    <xdr:to>
      <xdr:col>9</xdr:col>
      <xdr:colOff>441402</xdr:colOff>
      <xdr:row>23</xdr:row>
      <xdr:rowOff>255550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84E9F62-2111-A9A9-7027-94E7FE5629DF}"/>
            </a:ext>
          </a:extLst>
        </xdr:cNvPr>
        <xdr:cNvSpPr txBox="1"/>
      </xdr:nvSpPr>
      <xdr:spPr>
        <a:xfrm>
          <a:off x="3484756" y="6504879"/>
          <a:ext cx="2381250" cy="3136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●足りない場合は新しい紙を使用</a:t>
          </a:r>
        </a:p>
      </xdr:txBody>
    </xdr:sp>
    <xdr:clientData/>
  </xdr:twoCellAnchor>
  <xdr:twoCellAnchor>
    <xdr:from>
      <xdr:col>10</xdr:col>
      <xdr:colOff>11616</xdr:colOff>
      <xdr:row>10</xdr:row>
      <xdr:rowOff>58079</xdr:rowOff>
    </xdr:from>
    <xdr:to>
      <xdr:col>10</xdr:col>
      <xdr:colOff>197470</xdr:colOff>
      <xdr:row>10</xdr:row>
      <xdr:rowOff>255549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D830F89-D7ED-45D1-ACDF-D4E6C082ABFD}"/>
            </a:ext>
          </a:extLst>
        </xdr:cNvPr>
        <xdr:cNvSpPr/>
      </xdr:nvSpPr>
      <xdr:spPr>
        <a:xfrm>
          <a:off x="6126666" y="2248829"/>
          <a:ext cx="185854" cy="19747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139391</xdr:colOff>
      <xdr:row>2</xdr:row>
      <xdr:rowOff>69695</xdr:rowOff>
    </xdr:from>
    <xdr:to>
      <xdr:col>5</xdr:col>
      <xdr:colOff>489182</xdr:colOff>
      <xdr:row>5</xdr:row>
      <xdr:rowOff>179659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884CC07-391F-4DC0-8A64-0F941E756A79}"/>
            </a:ext>
          </a:extLst>
        </xdr:cNvPr>
        <xdr:cNvSpPr txBox="1"/>
      </xdr:nvSpPr>
      <xdr:spPr>
        <a:xfrm>
          <a:off x="139391" y="278780"/>
          <a:ext cx="3033053" cy="655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●湘南コンシェルの業務を記入（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ヶ月分）</a:t>
          </a:r>
          <a:b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世田谷区業務、メルシーベベは含まない</a:t>
          </a:r>
          <a:endParaRPr lang="en-US" altLang="ja-JP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162623</xdr:colOff>
      <xdr:row>9</xdr:row>
      <xdr:rowOff>81310</xdr:rowOff>
    </xdr:from>
    <xdr:to>
      <xdr:col>25</xdr:col>
      <xdr:colOff>348477</xdr:colOff>
      <xdr:row>9</xdr:row>
      <xdr:rowOff>278780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CDE6D64-C0D2-43A6-A8C6-1BACFFE6AE88}"/>
            </a:ext>
          </a:extLst>
        </xdr:cNvPr>
        <xdr:cNvSpPr/>
      </xdr:nvSpPr>
      <xdr:spPr>
        <a:xfrm>
          <a:off x="6272562" y="1928231"/>
          <a:ext cx="185854" cy="19747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290396</xdr:colOff>
      <xdr:row>11</xdr:row>
      <xdr:rowOff>69695</xdr:rowOff>
    </xdr:from>
    <xdr:to>
      <xdr:col>10</xdr:col>
      <xdr:colOff>476250</xdr:colOff>
      <xdr:row>11</xdr:row>
      <xdr:rowOff>267165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CBFDD8FF-FB53-41EC-9AF4-7B8781DDE631}"/>
            </a:ext>
          </a:extLst>
        </xdr:cNvPr>
        <xdr:cNvSpPr/>
      </xdr:nvSpPr>
      <xdr:spPr>
        <a:xfrm>
          <a:off x="6400335" y="2927195"/>
          <a:ext cx="185854" cy="19747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11616</xdr:colOff>
      <xdr:row>9</xdr:row>
      <xdr:rowOff>58079</xdr:rowOff>
    </xdr:from>
    <xdr:to>
      <xdr:col>10</xdr:col>
      <xdr:colOff>197470</xdr:colOff>
      <xdr:row>9</xdr:row>
      <xdr:rowOff>255549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B823669E-F991-450A-931F-FE904C34C64E}"/>
            </a:ext>
          </a:extLst>
        </xdr:cNvPr>
        <xdr:cNvSpPr/>
      </xdr:nvSpPr>
      <xdr:spPr>
        <a:xfrm>
          <a:off x="6121555" y="2241859"/>
          <a:ext cx="185854" cy="19747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162623</xdr:colOff>
      <xdr:row>12</xdr:row>
      <xdr:rowOff>81310</xdr:rowOff>
    </xdr:from>
    <xdr:to>
      <xdr:col>10</xdr:col>
      <xdr:colOff>348477</xdr:colOff>
      <xdr:row>12</xdr:row>
      <xdr:rowOff>278780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31E2DEC8-08FE-463B-B8C2-CA80C4C92826}"/>
            </a:ext>
          </a:extLst>
        </xdr:cNvPr>
        <xdr:cNvSpPr/>
      </xdr:nvSpPr>
      <xdr:spPr>
        <a:xfrm>
          <a:off x="16552593" y="1928231"/>
          <a:ext cx="185854" cy="19747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302012</xdr:colOff>
      <xdr:row>37</xdr:row>
      <xdr:rowOff>69694</xdr:rowOff>
    </xdr:from>
    <xdr:to>
      <xdr:col>11</xdr:col>
      <xdr:colOff>534329</xdr:colOff>
      <xdr:row>38</xdr:row>
      <xdr:rowOff>197469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C83F606-965D-4635-A292-4AFA0B2D61EE}"/>
            </a:ext>
          </a:extLst>
        </xdr:cNvPr>
        <xdr:cNvSpPr txBox="1"/>
      </xdr:nvSpPr>
      <xdr:spPr>
        <a:xfrm>
          <a:off x="2299939" y="9989633"/>
          <a:ext cx="5029664" cy="3717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●消費税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内税） 自動入力になっています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手書きでわからない場合は未記入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977C-6AE6-4E57-87DB-36EC6117D79E}">
  <sheetPr>
    <tabColor rgb="FFFFFF00"/>
  </sheetPr>
  <dimension ref="A1:L42"/>
  <sheetViews>
    <sheetView tabSelected="1" view="pageBreakPreview" zoomScale="82" zoomScaleNormal="100" zoomScaleSheetLayoutView="82" workbookViewId="0">
      <selection activeCell="J28" sqref="J28:L28"/>
    </sheetView>
  </sheetViews>
  <sheetFormatPr defaultRowHeight="18.75" x14ac:dyDescent="0.4"/>
  <cols>
    <col min="1" max="1" width="2.625" style="95" customWidth="1"/>
    <col min="2" max="2" width="6.375" style="96" customWidth="1"/>
    <col min="3" max="3" width="6.75" style="96" customWidth="1"/>
    <col min="4" max="4" width="10.5" style="96" customWidth="1"/>
    <col min="5" max="8" width="9" style="96"/>
    <col min="9" max="9" width="9" style="97"/>
    <col min="10" max="12" width="9" style="96"/>
    <col min="13" max="16384" width="9" style="95"/>
  </cols>
  <sheetData>
    <row r="1" spans="1:12" x14ac:dyDescent="0.4">
      <c r="A1" s="178"/>
      <c r="B1" s="179"/>
      <c r="C1" s="179"/>
      <c r="D1" s="179"/>
      <c r="E1" s="179"/>
      <c r="F1" s="179"/>
      <c r="G1" s="179"/>
      <c r="H1" s="179"/>
      <c r="I1" s="180"/>
      <c r="J1" s="179"/>
      <c r="K1" s="179"/>
      <c r="L1" s="179"/>
    </row>
    <row r="2" spans="1:12" ht="16.5" customHeight="1" x14ac:dyDescent="0.4">
      <c r="A2" s="241" t="s">
        <v>114</v>
      </c>
      <c r="B2" s="241"/>
      <c r="C2" s="241"/>
      <c r="D2" s="241"/>
      <c r="E2" s="241"/>
      <c r="F2" s="241"/>
      <c r="G2" s="241"/>
      <c r="H2" s="90"/>
      <c r="I2" s="91" t="s">
        <v>10</v>
      </c>
      <c r="J2" s="92"/>
      <c r="K2" s="93" t="s">
        <v>23</v>
      </c>
      <c r="L2" s="94" t="s">
        <v>22</v>
      </c>
    </row>
    <row r="3" spans="1:12" ht="10.5" customHeight="1" x14ac:dyDescent="0.4">
      <c r="A3" s="241"/>
      <c r="B3" s="241"/>
      <c r="C3" s="241"/>
      <c r="D3" s="241"/>
      <c r="E3" s="241"/>
      <c r="F3" s="241"/>
      <c r="G3" s="241"/>
    </row>
    <row r="4" spans="1:12" ht="16.5" customHeight="1" x14ac:dyDescent="0.4">
      <c r="G4" s="96" t="s">
        <v>14</v>
      </c>
      <c r="H4" s="242"/>
      <c r="I4" s="242"/>
      <c r="J4" s="242"/>
      <c r="K4" s="242"/>
      <c r="L4" s="242"/>
    </row>
    <row r="5" spans="1:12" ht="16.5" customHeight="1" x14ac:dyDescent="0.4">
      <c r="G5" s="96" t="s">
        <v>0</v>
      </c>
      <c r="H5" s="242"/>
      <c r="I5" s="242"/>
      <c r="J5" s="242"/>
      <c r="K5" s="242"/>
      <c r="L5" s="242"/>
    </row>
    <row r="6" spans="1:12" ht="16.5" customHeight="1" x14ac:dyDescent="0.4">
      <c r="G6" s="96" t="s">
        <v>24</v>
      </c>
      <c r="H6" s="242"/>
      <c r="I6" s="242"/>
      <c r="J6" s="242"/>
      <c r="K6" s="242"/>
      <c r="L6" s="242"/>
    </row>
    <row r="7" spans="1:12" ht="15" customHeight="1" thickBot="1" x14ac:dyDescent="0.45">
      <c r="A7" s="95" t="s">
        <v>21</v>
      </c>
    </row>
    <row r="8" spans="1:12" ht="37.5" customHeight="1" x14ac:dyDescent="0.4">
      <c r="A8" s="99"/>
      <c r="B8" s="100" t="s">
        <v>1</v>
      </c>
      <c r="C8" s="101" t="s">
        <v>5</v>
      </c>
      <c r="D8" s="102" t="s">
        <v>4</v>
      </c>
      <c r="E8" s="100" t="s">
        <v>2</v>
      </c>
      <c r="F8" s="100" t="s">
        <v>3</v>
      </c>
      <c r="G8" s="100" t="s">
        <v>91</v>
      </c>
      <c r="H8" s="101" t="s">
        <v>89</v>
      </c>
      <c r="I8" s="103" t="s">
        <v>19</v>
      </c>
      <c r="J8" s="104" t="s">
        <v>125</v>
      </c>
      <c r="K8" s="102" t="s">
        <v>7</v>
      </c>
      <c r="L8" s="105" t="s">
        <v>92</v>
      </c>
    </row>
    <row r="9" spans="1:12" s="115" customFormat="1" ht="17.25" customHeight="1" thickBot="1" x14ac:dyDescent="0.45">
      <c r="A9" s="106" t="s">
        <v>8</v>
      </c>
      <c r="B9" s="107">
        <v>44890</v>
      </c>
      <c r="C9" s="108" t="s">
        <v>6</v>
      </c>
      <c r="D9" s="109" t="s">
        <v>11</v>
      </c>
      <c r="E9" s="110">
        <v>0.375</v>
      </c>
      <c r="F9" s="110">
        <v>0.625</v>
      </c>
      <c r="G9" s="111" t="s">
        <v>20</v>
      </c>
      <c r="H9" s="108">
        <v>1400</v>
      </c>
      <c r="I9" s="112">
        <f>IF(OR(G9="",H9=""),"",G9*H9)</f>
        <v>8400</v>
      </c>
      <c r="J9" s="113"/>
      <c r="K9" s="109" t="s">
        <v>17</v>
      </c>
      <c r="L9" s="114">
        <v>1500</v>
      </c>
    </row>
    <row r="10" spans="1:12" s="125" customFormat="1" ht="26.25" customHeight="1" x14ac:dyDescent="0.4">
      <c r="A10" s="116">
        <v>1</v>
      </c>
      <c r="B10" s="117"/>
      <c r="C10" s="118"/>
      <c r="D10" s="119"/>
      <c r="E10" s="120"/>
      <c r="F10" s="120"/>
      <c r="G10" s="121"/>
      <c r="H10" s="118"/>
      <c r="I10" s="122"/>
      <c r="J10" s="123"/>
      <c r="K10" s="79" t="s">
        <v>13</v>
      </c>
      <c r="L10" s="124"/>
    </row>
    <row r="11" spans="1:12" s="125" customFormat="1" ht="26.25" customHeight="1" x14ac:dyDescent="0.4">
      <c r="A11" s="126">
        <v>2</v>
      </c>
      <c r="B11" s="121"/>
      <c r="C11" s="127"/>
      <c r="D11" s="128"/>
      <c r="E11" s="129"/>
      <c r="F11" s="129"/>
      <c r="G11" s="121"/>
      <c r="H11" s="127"/>
      <c r="I11" s="130"/>
      <c r="J11" s="131"/>
      <c r="K11" s="79" t="s">
        <v>13</v>
      </c>
      <c r="L11" s="132"/>
    </row>
    <row r="12" spans="1:12" s="125" customFormat="1" ht="26.25" customHeight="1" x14ac:dyDescent="0.4">
      <c r="A12" s="126">
        <v>3</v>
      </c>
      <c r="B12" s="121"/>
      <c r="C12" s="127"/>
      <c r="D12" s="133"/>
      <c r="E12" s="129"/>
      <c r="F12" s="129"/>
      <c r="G12" s="121"/>
      <c r="H12" s="127"/>
      <c r="I12" s="130"/>
      <c r="J12" s="131"/>
      <c r="K12" s="79" t="s">
        <v>13</v>
      </c>
      <c r="L12" s="132"/>
    </row>
    <row r="13" spans="1:12" s="125" customFormat="1" ht="26.25" customHeight="1" x14ac:dyDescent="0.4">
      <c r="A13" s="126">
        <v>4</v>
      </c>
      <c r="B13" s="121"/>
      <c r="C13" s="127"/>
      <c r="D13" s="128"/>
      <c r="E13" s="129"/>
      <c r="F13" s="129"/>
      <c r="G13" s="121"/>
      <c r="H13" s="127"/>
      <c r="I13" s="130"/>
      <c r="J13" s="131"/>
      <c r="K13" s="79" t="s">
        <v>13</v>
      </c>
      <c r="L13" s="132"/>
    </row>
    <row r="14" spans="1:12" s="125" customFormat="1" ht="26.25" customHeight="1" x14ac:dyDescent="0.4">
      <c r="A14" s="126">
        <v>5</v>
      </c>
      <c r="B14" s="134"/>
      <c r="C14" s="135"/>
      <c r="D14" s="136"/>
      <c r="E14" s="137"/>
      <c r="F14" s="137"/>
      <c r="G14" s="134"/>
      <c r="H14" s="135"/>
      <c r="I14" s="138" t="str">
        <f t="shared" ref="I14:I24" si="0">IF(OR(G14="",H14=""),"",G14*H14)</f>
        <v/>
      </c>
      <c r="J14" s="139"/>
      <c r="K14" s="79" t="s">
        <v>13</v>
      </c>
      <c r="L14" s="140"/>
    </row>
    <row r="15" spans="1:12" s="125" customFormat="1" ht="26.25" customHeight="1" x14ac:dyDescent="0.4">
      <c r="A15" s="126">
        <v>6</v>
      </c>
      <c r="B15" s="134"/>
      <c r="C15" s="135"/>
      <c r="D15" s="136"/>
      <c r="E15" s="141"/>
      <c r="F15" s="141"/>
      <c r="G15" s="134"/>
      <c r="H15" s="135"/>
      <c r="I15" s="138" t="str">
        <f t="shared" si="0"/>
        <v/>
      </c>
      <c r="J15" s="139"/>
      <c r="K15" s="79" t="s">
        <v>13</v>
      </c>
      <c r="L15" s="140"/>
    </row>
    <row r="16" spans="1:12" s="125" customFormat="1" ht="26.25" customHeight="1" x14ac:dyDescent="0.4">
      <c r="A16" s="126">
        <v>7</v>
      </c>
      <c r="B16" s="134"/>
      <c r="C16" s="135"/>
      <c r="D16" s="136"/>
      <c r="E16" s="141"/>
      <c r="F16" s="141"/>
      <c r="G16" s="134"/>
      <c r="H16" s="135"/>
      <c r="I16" s="138" t="str">
        <f t="shared" si="0"/>
        <v/>
      </c>
      <c r="J16" s="139"/>
      <c r="K16" s="79" t="s">
        <v>13</v>
      </c>
      <c r="L16" s="140"/>
    </row>
    <row r="17" spans="1:12" s="125" customFormat="1" ht="26.25" customHeight="1" x14ac:dyDescent="0.4">
      <c r="A17" s="126">
        <v>8</v>
      </c>
      <c r="B17" s="134"/>
      <c r="C17" s="135"/>
      <c r="D17" s="136"/>
      <c r="E17" s="141"/>
      <c r="F17" s="141"/>
      <c r="G17" s="134"/>
      <c r="H17" s="135"/>
      <c r="I17" s="138" t="str">
        <f t="shared" si="0"/>
        <v/>
      </c>
      <c r="J17" s="139"/>
      <c r="K17" s="79" t="s">
        <v>13</v>
      </c>
      <c r="L17" s="140"/>
    </row>
    <row r="18" spans="1:12" s="125" customFormat="1" ht="26.25" customHeight="1" x14ac:dyDescent="0.4">
      <c r="A18" s="126">
        <v>9</v>
      </c>
      <c r="B18" s="134"/>
      <c r="C18" s="135"/>
      <c r="D18" s="136"/>
      <c r="E18" s="141"/>
      <c r="F18" s="141"/>
      <c r="G18" s="134"/>
      <c r="H18" s="135"/>
      <c r="I18" s="138" t="str">
        <f t="shared" si="0"/>
        <v/>
      </c>
      <c r="J18" s="139"/>
      <c r="K18" s="79" t="s">
        <v>13</v>
      </c>
      <c r="L18" s="140"/>
    </row>
    <row r="19" spans="1:12" s="125" customFormat="1" ht="26.25" customHeight="1" x14ac:dyDescent="0.4">
      <c r="A19" s="126">
        <v>10</v>
      </c>
      <c r="B19" s="134"/>
      <c r="C19" s="135"/>
      <c r="D19" s="136"/>
      <c r="E19" s="141"/>
      <c r="F19" s="141"/>
      <c r="G19" s="134"/>
      <c r="H19" s="135"/>
      <c r="I19" s="138" t="str">
        <f t="shared" si="0"/>
        <v/>
      </c>
      <c r="J19" s="139"/>
      <c r="K19" s="79" t="s">
        <v>13</v>
      </c>
      <c r="L19" s="140"/>
    </row>
    <row r="20" spans="1:12" s="125" customFormat="1" ht="26.25" customHeight="1" x14ac:dyDescent="0.4">
      <c r="A20" s="126">
        <v>11</v>
      </c>
      <c r="B20" s="134"/>
      <c r="C20" s="135"/>
      <c r="D20" s="136"/>
      <c r="E20" s="141"/>
      <c r="F20" s="141"/>
      <c r="G20" s="134"/>
      <c r="H20" s="135"/>
      <c r="I20" s="138" t="str">
        <f t="shared" si="0"/>
        <v/>
      </c>
      <c r="J20" s="139"/>
      <c r="K20" s="79" t="s">
        <v>13</v>
      </c>
      <c r="L20" s="140"/>
    </row>
    <row r="21" spans="1:12" s="125" customFormat="1" ht="26.25" customHeight="1" x14ac:dyDescent="0.4">
      <c r="A21" s="126">
        <v>12</v>
      </c>
      <c r="B21" s="134"/>
      <c r="C21" s="135"/>
      <c r="D21" s="136"/>
      <c r="E21" s="141"/>
      <c r="F21" s="141"/>
      <c r="G21" s="134"/>
      <c r="H21" s="135"/>
      <c r="I21" s="138" t="str">
        <f t="shared" si="0"/>
        <v/>
      </c>
      <c r="J21" s="139"/>
      <c r="K21" s="79" t="s">
        <v>13</v>
      </c>
      <c r="L21" s="140"/>
    </row>
    <row r="22" spans="1:12" s="125" customFormat="1" ht="26.25" customHeight="1" x14ac:dyDescent="0.4">
      <c r="A22" s="126">
        <v>13</v>
      </c>
      <c r="B22" s="134"/>
      <c r="C22" s="135"/>
      <c r="D22" s="136"/>
      <c r="E22" s="141"/>
      <c r="F22" s="141"/>
      <c r="G22" s="134"/>
      <c r="H22" s="135"/>
      <c r="I22" s="138" t="str">
        <f t="shared" si="0"/>
        <v/>
      </c>
      <c r="J22" s="139"/>
      <c r="K22" s="79" t="s">
        <v>13</v>
      </c>
      <c r="L22" s="140"/>
    </row>
    <row r="23" spans="1:12" s="125" customFormat="1" ht="26.25" customHeight="1" x14ac:dyDescent="0.4">
      <c r="A23" s="126">
        <v>14</v>
      </c>
      <c r="B23" s="134"/>
      <c r="C23" s="135"/>
      <c r="D23" s="136"/>
      <c r="E23" s="141"/>
      <c r="F23" s="141"/>
      <c r="G23" s="134"/>
      <c r="H23" s="135"/>
      <c r="I23" s="138" t="str">
        <f t="shared" si="0"/>
        <v/>
      </c>
      <c r="J23" s="139"/>
      <c r="K23" s="79" t="s">
        <v>13</v>
      </c>
      <c r="L23" s="140"/>
    </row>
    <row r="24" spans="1:12" s="125" customFormat="1" ht="26.25" customHeight="1" thickBot="1" x14ac:dyDescent="0.45">
      <c r="A24" s="142">
        <v>15</v>
      </c>
      <c r="B24" s="143"/>
      <c r="C24" s="144"/>
      <c r="D24" s="145"/>
      <c r="E24" s="146"/>
      <c r="F24" s="146"/>
      <c r="G24" s="134"/>
      <c r="H24" s="144"/>
      <c r="I24" s="147" t="str">
        <f t="shared" si="0"/>
        <v/>
      </c>
      <c r="J24" s="148"/>
      <c r="K24" s="149" t="s">
        <v>13</v>
      </c>
      <c r="L24" s="150"/>
    </row>
    <row r="25" spans="1:12" s="125" customFormat="1" ht="19.5" thickBot="1" x14ac:dyDescent="0.45">
      <c r="A25" s="243"/>
      <c r="B25" s="244"/>
      <c r="C25" s="245"/>
      <c r="D25" s="151"/>
      <c r="E25" s="152"/>
      <c r="F25" s="152"/>
      <c r="G25" s="246" t="s">
        <v>32</v>
      </c>
      <c r="H25" s="247"/>
      <c r="I25" s="153">
        <f>SUM(I10:I24)</f>
        <v>0</v>
      </c>
      <c r="J25" s="152">
        <f>SUM(J10:J24)</f>
        <v>0</v>
      </c>
      <c r="K25" s="154"/>
      <c r="L25" s="155">
        <f>SUM(L10:L24)</f>
        <v>0</v>
      </c>
    </row>
    <row r="26" spans="1:12" s="125" customFormat="1" ht="19.5" thickBot="1" x14ac:dyDescent="0.45">
      <c r="A26" s="214" t="s">
        <v>25</v>
      </c>
      <c r="B26" s="214"/>
      <c r="C26" s="214"/>
      <c r="D26" s="214"/>
      <c r="E26" s="156"/>
      <c r="F26" s="156"/>
      <c r="G26" s="156"/>
      <c r="H26" s="156"/>
      <c r="I26" s="157"/>
      <c r="J26" s="156"/>
      <c r="K26" s="156"/>
      <c r="L26" s="156"/>
    </row>
    <row r="27" spans="1:12" s="156" customFormat="1" ht="19.5" thickBot="1" x14ac:dyDescent="0.45">
      <c r="A27" s="154"/>
      <c r="B27" s="158" t="s">
        <v>30</v>
      </c>
      <c r="C27" s="248" t="s">
        <v>26</v>
      </c>
      <c r="D27" s="248"/>
      <c r="E27" s="248"/>
      <c r="F27" s="248"/>
      <c r="G27" s="158" t="s">
        <v>27</v>
      </c>
      <c r="H27" s="159" t="s">
        <v>28</v>
      </c>
      <c r="I27" s="153" t="s">
        <v>19</v>
      </c>
      <c r="J27" s="249" t="s">
        <v>29</v>
      </c>
      <c r="K27" s="248"/>
      <c r="L27" s="250"/>
    </row>
    <row r="28" spans="1:12" s="125" customFormat="1" x14ac:dyDescent="0.4">
      <c r="A28" s="160">
        <v>1</v>
      </c>
      <c r="B28" s="134"/>
      <c r="C28" s="238"/>
      <c r="D28" s="239"/>
      <c r="E28" s="239"/>
      <c r="F28" s="240"/>
      <c r="G28" s="161"/>
      <c r="H28" s="127"/>
      <c r="I28" s="130"/>
      <c r="J28" s="251"/>
      <c r="K28" s="252"/>
      <c r="L28" s="253"/>
    </row>
    <row r="29" spans="1:12" s="125" customFormat="1" x14ac:dyDescent="0.4">
      <c r="A29" s="136">
        <v>2</v>
      </c>
      <c r="B29" s="134"/>
      <c r="C29" s="238"/>
      <c r="D29" s="239"/>
      <c r="E29" s="239"/>
      <c r="F29" s="240"/>
      <c r="G29" s="161"/>
      <c r="H29" s="127"/>
      <c r="I29" s="130"/>
      <c r="J29" s="227"/>
      <c r="K29" s="228"/>
      <c r="L29" s="229"/>
    </row>
    <row r="30" spans="1:12" s="125" customFormat="1" x14ac:dyDescent="0.4">
      <c r="A30" s="136">
        <v>3</v>
      </c>
      <c r="B30" s="134"/>
      <c r="C30" s="226"/>
      <c r="D30" s="226"/>
      <c r="E30" s="226"/>
      <c r="F30" s="226"/>
      <c r="G30" s="161"/>
      <c r="H30" s="127"/>
      <c r="I30" s="130"/>
      <c r="J30" s="227"/>
      <c r="K30" s="228"/>
      <c r="L30" s="229"/>
    </row>
    <row r="31" spans="1:12" s="125" customFormat="1" x14ac:dyDescent="0.4">
      <c r="A31" s="162">
        <v>4</v>
      </c>
      <c r="B31" s="171"/>
      <c r="C31" s="230"/>
      <c r="D31" s="230"/>
      <c r="E31" s="230"/>
      <c r="F31" s="230"/>
      <c r="G31" s="163"/>
      <c r="H31" s="164"/>
      <c r="I31" s="165"/>
      <c r="J31" s="231"/>
      <c r="K31" s="230"/>
      <c r="L31" s="232"/>
    </row>
    <row r="32" spans="1:12" s="125" customFormat="1" ht="19.5" thickBot="1" x14ac:dyDescent="0.45">
      <c r="A32" s="166"/>
      <c r="B32" s="167"/>
      <c r="C32" s="233"/>
      <c r="D32" s="233"/>
      <c r="E32" s="233"/>
      <c r="F32" s="233"/>
      <c r="G32" s="234" t="s">
        <v>31</v>
      </c>
      <c r="H32" s="235"/>
      <c r="I32" s="168">
        <f>SUM(I28:I31)</f>
        <v>0</v>
      </c>
      <c r="J32" s="236"/>
      <c r="K32" s="233"/>
      <c r="L32" s="237"/>
    </row>
    <row r="33" spans="1:12" s="125" customFormat="1" ht="7.5" customHeight="1" thickBot="1" x14ac:dyDescent="0.45">
      <c r="A33" s="156"/>
      <c r="B33" s="156"/>
      <c r="C33" s="156"/>
      <c r="D33" s="156"/>
      <c r="E33" s="156"/>
      <c r="F33" s="156"/>
      <c r="G33" s="156"/>
      <c r="H33" s="212"/>
      <c r="I33" s="212"/>
      <c r="J33" s="156"/>
      <c r="K33" s="156"/>
      <c r="L33" s="156"/>
    </row>
    <row r="34" spans="1:12" s="125" customFormat="1" x14ac:dyDescent="0.4">
      <c r="A34" s="213" t="s">
        <v>33</v>
      </c>
      <c r="B34" s="214"/>
      <c r="C34" s="214"/>
      <c r="D34" s="169"/>
      <c r="E34" s="170"/>
      <c r="F34" s="156"/>
      <c r="G34" s="215" t="s">
        <v>111</v>
      </c>
      <c r="H34" s="216"/>
      <c r="I34" s="217"/>
      <c r="J34" s="218">
        <f>I25+J25+I32</f>
        <v>0</v>
      </c>
      <c r="K34" s="219"/>
      <c r="L34" s="220"/>
    </row>
    <row r="35" spans="1:12" s="125" customFormat="1" x14ac:dyDescent="0.4">
      <c r="A35" s="195" t="s">
        <v>35</v>
      </c>
      <c r="B35" s="196"/>
      <c r="C35" s="197"/>
      <c r="D35" s="197"/>
      <c r="E35" s="198"/>
      <c r="F35" s="156"/>
      <c r="G35" s="221" t="s">
        <v>109</v>
      </c>
      <c r="H35" s="222"/>
      <c r="I35" s="223"/>
      <c r="J35" s="224">
        <f>J34-J34/1.1</f>
        <v>0</v>
      </c>
      <c r="K35" s="224"/>
      <c r="L35" s="225"/>
    </row>
    <row r="36" spans="1:12" s="125" customFormat="1" x14ac:dyDescent="0.4">
      <c r="A36" s="195" t="s">
        <v>34</v>
      </c>
      <c r="B36" s="196"/>
      <c r="C36" s="156" t="s">
        <v>36</v>
      </c>
      <c r="D36" s="197"/>
      <c r="E36" s="198"/>
      <c r="F36" s="156"/>
      <c r="G36" s="199" t="s">
        <v>95</v>
      </c>
      <c r="H36" s="200"/>
      <c r="I36" s="201"/>
      <c r="J36" s="202"/>
      <c r="K36" s="202"/>
      <c r="L36" s="203"/>
    </row>
    <row r="37" spans="1:12" s="125" customFormat="1" ht="19.5" thickBot="1" x14ac:dyDescent="0.45">
      <c r="A37" s="204" t="s">
        <v>93</v>
      </c>
      <c r="B37" s="205"/>
      <c r="C37" s="206"/>
      <c r="D37" s="206"/>
      <c r="E37" s="207"/>
      <c r="F37" s="156"/>
      <c r="G37" s="208" t="s">
        <v>94</v>
      </c>
      <c r="H37" s="209"/>
      <c r="I37" s="210"/>
      <c r="J37" s="211">
        <f>J34+J36</f>
        <v>0</v>
      </c>
      <c r="K37" s="206"/>
      <c r="L37" s="207"/>
    </row>
    <row r="38" spans="1:12" s="125" customFormat="1" x14ac:dyDescent="0.4">
      <c r="B38" s="193" t="s">
        <v>113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</row>
    <row r="39" spans="1:12" s="125" customFormat="1" x14ac:dyDescent="0.4">
      <c r="B39" s="193" t="s">
        <v>112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</row>
    <row r="40" spans="1:12" s="125" customFormat="1" x14ac:dyDescent="0.4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</row>
    <row r="41" spans="1:12" s="125" customFormat="1" x14ac:dyDescent="0.4"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2" x14ac:dyDescent="0.4">
      <c r="B42" s="98"/>
      <c r="C42" s="194"/>
      <c r="D42" s="194"/>
      <c r="E42" s="194"/>
      <c r="F42" s="194"/>
      <c r="G42" s="194"/>
      <c r="H42" s="194"/>
      <c r="I42" s="194"/>
      <c r="J42" s="194"/>
      <c r="K42" s="194"/>
      <c r="L42" s="194"/>
    </row>
  </sheetData>
  <mergeCells count="41">
    <mergeCell ref="C29:F29"/>
    <mergeCell ref="J29:L29"/>
    <mergeCell ref="A2:G3"/>
    <mergeCell ref="H4:L4"/>
    <mergeCell ref="H5:L5"/>
    <mergeCell ref="H6:L6"/>
    <mergeCell ref="A25:C25"/>
    <mergeCell ref="G25:H25"/>
    <mergeCell ref="A26:D26"/>
    <mergeCell ref="C27:F27"/>
    <mergeCell ref="J27:L27"/>
    <mergeCell ref="C28:F28"/>
    <mergeCell ref="J28:L28"/>
    <mergeCell ref="C30:F30"/>
    <mergeCell ref="J30:L30"/>
    <mergeCell ref="C31:F31"/>
    <mergeCell ref="J31:L31"/>
    <mergeCell ref="C32:F32"/>
    <mergeCell ref="G32:H32"/>
    <mergeCell ref="J32:L32"/>
    <mergeCell ref="H33:I33"/>
    <mergeCell ref="A34:C34"/>
    <mergeCell ref="G34:I34"/>
    <mergeCell ref="J34:L34"/>
    <mergeCell ref="A35:B35"/>
    <mergeCell ref="C35:E35"/>
    <mergeCell ref="G35:I35"/>
    <mergeCell ref="J35:L35"/>
    <mergeCell ref="B39:L39"/>
    <mergeCell ref="B40:L40"/>
    <mergeCell ref="B41:L41"/>
    <mergeCell ref="C42:L42"/>
    <mergeCell ref="A36:B36"/>
    <mergeCell ref="D36:E36"/>
    <mergeCell ref="G36:I36"/>
    <mergeCell ref="J36:L36"/>
    <mergeCell ref="A37:B37"/>
    <mergeCell ref="C37:E37"/>
    <mergeCell ref="G37:I37"/>
    <mergeCell ref="J37:L37"/>
    <mergeCell ref="B38:L38"/>
  </mergeCells>
  <phoneticPr fontId="1"/>
  <pageMargins left="0.25" right="0.25" top="0.75" bottom="0.75" header="0.3" footer="0.3"/>
  <pageSetup paperSize="9" scale="84" orientation="portrait" horizontalDpi="4294967293" verticalDpi="0" r:id="rId1"/>
  <headerFooter scaleWithDoc="0" alignWithMargins="0">
    <oddHeader xml:space="preserve">&amp;C&amp;"-,太字"請求書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66063-C660-46E1-925B-5B79D1B47BAA}">
  <sheetPr>
    <tabColor rgb="FFFFFF00"/>
  </sheetPr>
  <dimension ref="A1:AA44"/>
  <sheetViews>
    <sheetView topLeftCell="A8" zoomScaleNormal="100" zoomScaleSheetLayoutView="82" workbookViewId="0">
      <selection activeCell="K8" sqref="K8"/>
    </sheetView>
  </sheetViews>
  <sheetFormatPr defaultRowHeight="18.75" x14ac:dyDescent="0.4"/>
  <cols>
    <col min="1" max="1" width="2.625" customWidth="1"/>
    <col min="2" max="2" width="6.375" style="1" customWidth="1"/>
    <col min="3" max="3" width="6.75" style="1" customWidth="1"/>
    <col min="4" max="4" width="10.5" style="1" customWidth="1"/>
    <col min="5" max="8" width="9" style="1"/>
    <col min="9" max="9" width="9" style="35"/>
    <col min="10" max="12" width="9" style="1"/>
  </cols>
  <sheetData>
    <row r="1" spans="1:27" ht="13.5" customHeight="1" x14ac:dyDescent="0.4">
      <c r="A1" s="182"/>
      <c r="B1" s="183"/>
      <c r="C1" s="183"/>
      <c r="D1" s="183"/>
      <c r="E1" s="183"/>
      <c r="F1" s="183"/>
      <c r="G1" s="183"/>
      <c r="H1" s="183"/>
      <c r="I1" s="184"/>
      <c r="J1" s="183"/>
      <c r="K1" s="183"/>
      <c r="L1" s="183"/>
    </row>
    <row r="2" spans="1:27" ht="16.5" customHeight="1" x14ac:dyDescent="0.4">
      <c r="A2" s="301" t="s">
        <v>90</v>
      </c>
      <c r="B2" s="301"/>
      <c r="C2" s="301"/>
      <c r="D2" s="301"/>
      <c r="E2" s="301"/>
      <c r="F2" s="301"/>
      <c r="G2" s="301"/>
      <c r="H2" s="177">
        <v>2023</v>
      </c>
      <c r="I2" s="58" t="s">
        <v>10</v>
      </c>
      <c r="J2" s="176">
        <v>6</v>
      </c>
      <c r="K2" s="57" t="s">
        <v>23</v>
      </c>
      <c r="L2" s="59" t="s">
        <v>22</v>
      </c>
    </row>
    <row r="3" spans="1:27" ht="10.5" customHeight="1" x14ac:dyDescent="0.4">
      <c r="A3" s="301"/>
      <c r="B3" s="301"/>
      <c r="C3" s="301"/>
      <c r="D3" s="301"/>
      <c r="E3" s="301"/>
      <c r="F3" s="301"/>
      <c r="G3" s="301"/>
    </row>
    <row r="4" spans="1:27" ht="16.5" customHeight="1" x14ac:dyDescent="0.4">
      <c r="G4" s="1" t="s">
        <v>14</v>
      </c>
      <c r="H4" s="302" t="s">
        <v>38</v>
      </c>
      <c r="I4" s="302"/>
      <c r="J4" s="302"/>
      <c r="K4" s="302"/>
      <c r="L4" s="302"/>
    </row>
    <row r="5" spans="1:27" ht="16.5" customHeight="1" x14ac:dyDescent="0.4">
      <c r="G5" s="1" t="s">
        <v>0</v>
      </c>
      <c r="H5" s="302" t="s">
        <v>39</v>
      </c>
      <c r="I5" s="302"/>
      <c r="J5" s="302"/>
      <c r="K5" s="302"/>
      <c r="L5" s="302"/>
    </row>
    <row r="6" spans="1:27" ht="16.5" customHeight="1" x14ac:dyDescent="0.4">
      <c r="G6" s="1" t="s">
        <v>24</v>
      </c>
      <c r="H6" s="302" t="s">
        <v>40</v>
      </c>
      <c r="I6" s="302"/>
      <c r="J6" s="302"/>
      <c r="K6" s="302"/>
      <c r="L6" s="302"/>
    </row>
    <row r="7" spans="1:27" ht="15" customHeight="1" thickBot="1" x14ac:dyDescent="0.45">
      <c r="A7" t="s">
        <v>21</v>
      </c>
    </row>
    <row r="8" spans="1:27" ht="37.5" customHeight="1" x14ac:dyDescent="0.4">
      <c r="A8" s="3"/>
      <c r="B8" s="4" t="s">
        <v>1</v>
      </c>
      <c r="C8" s="6" t="s">
        <v>5</v>
      </c>
      <c r="D8" s="7" t="s">
        <v>4</v>
      </c>
      <c r="E8" s="4" t="s">
        <v>2</v>
      </c>
      <c r="F8" s="4" t="s">
        <v>3</v>
      </c>
      <c r="G8" s="4" t="s">
        <v>9</v>
      </c>
      <c r="H8" s="6" t="s">
        <v>89</v>
      </c>
      <c r="I8" s="38" t="s">
        <v>19</v>
      </c>
      <c r="J8" s="31" t="s">
        <v>125</v>
      </c>
      <c r="K8" s="7" t="s">
        <v>7</v>
      </c>
      <c r="L8" s="5" t="s">
        <v>12</v>
      </c>
    </row>
    <row r="9" spans="1:27" s="51" customFormat="1" ht="17.25" customHeight="1" thickBot="1" x14ac:dyDescent="0.45">
      <c r="A9" s="43" t="s">
        <v>8</v>
      </c>
      <c r="B9" s="44">
        <v>44890</v>
      </c>
      <c r="C9" s="45" t="s">
        <v>6</v>
      </c>
      <c r="D9" s="46" t="s">
        <v>11</v>
      </c>
      <c r="E9" s="47">
        <v>0.375</v>
      </c>
      <c r="F9" s="47">
        <v>0.625</v>
      </c>
      <c r="G9" s="55" t="s">
        <v>20</v>
      </c>
      <c r="H9" s="45">
        <v>1400</v>
      </c>
      <c r="I9" s="48">
        <f>IF(OR(G9="",H9=""),"",G9*H9)</f>
        <v>8400</v>
      </c>
      <c r="J9" s="49"/>
      <c r="K9" s="46" t="s">
        <v>17</v>
      </c>
      <c r="L9" s="50">
        <v>1500</v>
      </c>
      <c r="P9"/>
      <c r="Q9"/>
      <c r="R9"/>
      <c r="S9"/>
      <c r="T9"/>
      <c r="U9"/>
      <c r="V9"/>
      <c r="W9"/>
      <c r="X9"/>
      <c r="Y9"/>
      <c r="Z9"/>
      <c r="AA9"/>
    </row>
    <row r="10" spans="1:27" s="13" customFormat="1" ht="26.25" customHeight="1" x14ac:dyDescent="0.4">
      <c r="A10" s="42">
        <v>1</v>
      </c>
      <c r="B10" s="24">
        <v>45078</v>
      </c>
      <c r="C10" s="25" t="s">
        <v>15</v>
      </c>
      <c r="D10" s="78" t="s">
        <v>107</v>
      </c>
      <c r="E10" s="27">
        <v>0.54166666666666663</v>
      </c>
      <c r="F10" s="27">
        <v>0.625</v>
      </c>
      <c r="G10" s="28">
        <v>2</v>
      </c>
      <c r="H10" s="25">
        <v>1400</v>
      </c>
      <c r="I10" s="76">
        <f t="shared" ref="I10:I12" si="0">IF(OR(G10="",H10=""),"",G10*H10)</f>
        <v>2800</v>
      </c>
      <c r="J10" s="77">
        <v>355</v>
      </c>
      <c r="K10" s="52" t="s">
        <v>13</v>
      </c>
      <c r="L10" s="29">
        <v>1500</v>
      </c>
      <c r="P10"/>
      <c r="Q10"/>
      <c r="R10"/>
      <c r="S10"/>
      <c r="T10"/>
      <c r="U10"/>
      <c r="V10"/>
      <c r="W10"/>
      <c r="X10"/>
      <c r="Y10"/>
      <c r="Z10"/>
      <c r="AA10"/>
    </row>
    <row r="11" spans="1:27" s="13" customFormat="1" ht="26.25" customHeight="1" x14ac:dyDescent="0.4">
      <c r="A11" s="14">
        <v>2</v>
      </c>
      <c r="B11" s="24">
        <v>45084</v>
      </c>
      <c r="C11" s="25" t="s">
        <v>6</v>
      </c>
      <c r="D11" s="26" t="s">
        <v>44</v>
      </c>
      <c r="E11" s="27">
        <v>0.41666666666666669</v>
      </c>
      <c r="F11" s="27">
        <v>0.54166666666666663</v>
      </c>
      <c r="G11" s="28">
        <v>3</v>
      </c>
      <c r="H11" s="25">
        <v>1600</v>
      </c>
      <c r="I11" s="76">
        <f t="shared" si="0"/>
        <v>4800</v>
      </c>
      <c r="J11" s="77">
        <v>1000</v>
      </c>
      <c r="K11" s="52" t="s">
        <v>13</v>
      </c>
      <c r="L11" s="29">
        <v>2250</v>
      </c>
      <c r="P11"/>
      <c r="Q11"/>
      <c r="R11"/>
      <c r="S11"/>
      <c r="T11"/>
      <c r="U11"/>
      <c r="V11"/>
      <c r="W11"/>
      <c r="X11"/>
      <c r="Y11"/>
      <c r="Z11"/>
      <c r="AA11"/>
    </row>
    <row r="12" spans="1:27" s="13" customFormat="1" ht="26.25" customHeight="1" x14ac:dyDescent="0.4">
      <c r="A12" s="14">
        <v>3</v>
      </c>
      <c r="B12" s="24">
        <v>45102</v>
      </c>
      <c r="C12" s="25" t="s">
        <v>16</v>
      </c>
      <c r="D12" s="78" t="s">
        <v>11</v>
      </c>
      <c r="E12" s="27">
        <v>0.75</v>
      </c>
      <c r="F12" s="27">
        <v>0.91666666666666663</v>
      </c>
      <c r="G12" s="28">
        <v>4</v>
      </c>
      <c r="H12" s="25">
        <v>1600</v>
      </c>
      <c r="I12" s="76">
        <f t="shared" si="0"/>
        <v>6400</v>
      </c>
      <c r="J12" s="77">
        <v>210</v>
      </c>
      <c r="K12" s="52" t="s">
        <v>13</v>
      </c>
      <c r="L12" s="29">
        <v>0</v>
      </c>
      <c r="P12"/>
      <c r="Q12"/>
      <c r="R12"/>
      <c r="S12"/>
      <c r="T12"/>
      <c r="U12"/>
      <c r="V12"/>
      <c r="W12"/>
      <c r="X12"/>
      <c r="Y12"/>
      <c r="Z12"/>
      <c r="AA12"/>
    </row>
    <row r="13" spans="1:27" s="13" customFormat="1" ht="26.25" customHeight="1" x14ac:dyDescent="0.4">
      <c r="A13" s="14">
        <v>4</v>
      </c>
      <c r="B13" s="23">
        <v>45107</v>
      </c>
      <c r="C13" s="25" t="s">
        <v>18</v>
      </c>
      <c r="D13" s="78" t="s">
        <v>43</v>
      </c>
      <c r="E13" s="27">
        <v>0.54166666666666663</v>
      </c>
      <c r="F13" s="27">
        <v>0.69791666666666663</v>
      </c>
      <c r="G13" s="28">
        <v>3.75</v>
      </c>
      <c r="H13" s="25">
        <v>1600</v>
      </c>
      <c r="I13" s="189">
        <f>IF(OR(G13="",H13=""),"",G13*H13)</f>
        <v>6000</v>
      </c>
      <c r="J13" s="190">
        <v>210</v>
      </c>
      <c r="K13" s="191" t="s">
        <v>13</v>
      </c>
      <c r="L13" s="192">
        <v>0</v>
      </c>
      <c r="P13"/>
      <c r="Q13"/>
      <c r="R13"/>
      <c r="S13"/>
      <c r="T13"/>
      <c r="U13"/>
      <c r="V13"/>
      <c r="W13"/>
      <c r="X13"/>
      <c r="Y13"/>
      <c r="Z13"/>
      <c r="AA13"/>
    </row>
    <row r="14" spans="1:27" s="13" customFormat="1" ht="26.25" customHeight="1" x14ac:dyDescent="0.4">
      <c r="A14" s="14">
        <v>5</v>
      </c>
      <c r="B14" s="24"/>
      <c r="C14" s="25"/>
      <c r="D14" s="78"/>
      <c r="E14" s="27"/>
      <c r="F14" s="27"/>
      <c r="G14" s="28"/>
      <c r="H14" s="127"/>
      <c r="I14" s="40"/>
      <c r="J14" s="33"/>
      <c r="K14" s="52" t="s">
        <v>13</v>
      </c>
      <c r="L14" s="18"/>
    </row>
    <row r="15" spans="1:27" s="13" customFormat="1" ht="26.25" customHeight="1" x14ac:dyDescent="0.4">
      <c r="A15" s="14">
        <v>6</v>
      </c>
      <c r="B15" s="24"/>
      <c r="C15" s="25"/>
      <c r="D15" s="26"/>
      <c r="E15" s="27"/>
      <c r="F15" s="27"/>
      <c r="G15" s="28"/>
      <c r="H15" s="127"/>
      <c r="I15" s="40" t="str">
        <f t="shared" ref="I15:I24" si="1">IF(OR(G15="",H15=""),"",G15*H15)</f>
        <v/>
      </c>
      <c r="J15" s="33"/>
      <c r="K15" s="52" t="s">
        <v>13</v>
      </c>
      <c r="L15" s="18"/>
    </row>
    <row r="16" spans="1:27" s="13" customFormat="1" ht="26.25" customHeight="1" x14ac:dyDescent="0.4">
      <c r="A16" s="14">
        <v>7</v>
      </c>
      <c r="B16" s="24"/>
      <c r="C16" s="25"/>
      <c r="D16" s="26"/>
      <c r="E16" s="27"/>
      <c r="F16" s="27"/>
      <c r="G16" s="28"/>
      <c r="H16" s="127"/>
      <c r="I16" s="40" t="str">
        <f t="shared" si="1"/>
        <v/>
      </c>
      <c r="J16" s="33"/>
      <c r="K16" s="52" t="s">
        <v>13</v>
      </c>
      <c r="L16" s="18"/>
    </row>
    <row r="17" spans="1:12" s="13" customFormat="1" ht="26.25" customHeight="1" x14ac:dyDescent="0.4">
      <c r="A17" s="14">
        <v>8</v>
      </c>
      <c r="B17" s="24"/>
      <c r="C17" s="25"/>
      <c r="D17" s="26"/>
      <c r="E17" s="27"/>
      <c r="F17" s="27"/>
      <c r="G17" s="28"/>
      <c r="H17" s="127"/>
      <c r="I17" s="40"/>
      <c r="J17" s="33"/>
      <c r="K17" s="52" t="s">
        <v>13</v>
      </c>
      <c r="L17" s="18"/>
    </row>
    <row r="18" spans="1:12" s="13" customFormat="1" ht="26.25" customHeight="1" x14ac:dyDescent="0.4">
      <c r="A18" s="14">
        <v>9</v>
      </c>
      <c r="B18" s="15"/>
      <c r="C18" s="16"/>
      <c r="D18" s="17"/>
      <c r="E18" s="15"/>
      <c r="F18" s="15"/>
      <c r="G18" s="56"/>
      <c r="H18" s="127"/>
      <c r="I18" s="40" t="str">
        <f t="shared" si="1"/>
        <v/>
      </c>
      <c r="J18" s="33"/>
      <c r="K18" s="52" t="s">
        <v>13</v>
      </c>
      <c r="L18" s="18"/>
    </row>
    <row r="19" spans="1:12" s="13" customFormat="1" ht="26.25" customHeight="1" x14ac:dyDescent="0.4">
      <c r="A19" s="14">
        <v>10</v>
      </c>
      <c r="B19" s="15"/>
      <c r="C19" s="16"/>
      <c r="D19" s="17"/>
      <c r="E19" s="15"/>
      <c r="F19" s="15"/>
      <c r="G19" s="56"/>
      <c r="H19" s="127"/>
      <c r="I19" s="40" t="str">
        <f t="shared" si="1"/>
        <v/>
      </c>
      <c r="J19" s="33"/>
      <c r="K19" s="52" t="s">
        <v>13</v>
      </c>
      <c r="L19" s="18"/>
    </row>
    <row r="20" spans="1:12" s="13" customFormat="1" ht="26.25" customHeight="1" x14ac:dyDescent="0.4">
      <c r="A20" s="14">
        <v>11</v>
      </c>
      <c r="B20" s="15"/>
      <c r="C20" s="16"/>
      <c r="D20" s="17"/>
      <c r="E20" s="15"/>
      <c r="F20" s="15"/>
      <c r="G20" s="56"/>
      <c r="H20" s="127"/>
      <c r="I20" s="40" t="str">
        <f t="shared" si="1"/>
        <v/>
      </c>
      <c r="J20" s="33"/>
      <c r="K20" s="52" t="s">
        <v>13</v>
      </c>
      <c r="L20" s="18"/>
    </row>
    <row r="21" spans="1:12" s="13" customFormat="1" ht="26.25" customHeight="1" x14ac:dyDescent="0.4">
      <c r="A21" s="14">
        <v>12</v>
      </c>
      <c r="B21" s="15"/>
      <c r="C21" s="16"/>
      <c r="D21" s="17"/>
      <c r="E21" s="15"/>
      <c r="F21" s="15"/>
      <c r="G21" s="56"/>
      <c r="H21" s="127"/>
      <c r="I21" s="40" t="str">
        <f t="shared" si="1"/>
        <v/>
      </c>
      <c r="J21" s="33"/>
      <c r="K21" s="52" t="s">
        <v>13</v>
      </c>
      <c r="L21" s="18"/>
    </row>
    <row r="22" spans="1:12" s="13" customFormat="1" ht="26.25" customHeight="1" x14ac:dyDescent="0.4">
      <c r="A22" s="14">
        <v>13</v>
      </c>
      <c r="B22" s="15"/>
      <c r="C22" s="16"/>
      <c r="D22" s="17"/>
      <c r="E22" s="15"/>
      <c r="F22" s="15"/>
      <c r="G22" s="56"/>
      <c r="H22" s="127"/>
      <c r="I22" s="40" t="str">
        <f t="shared" si="1"/>
        <v/>
      </c>
      <c r="J22" s="33"/>
      <c r="K22" s="52" t="s">
        <v>13</v>
      </c>
      <c r="L22" s="18"/>
    </row>
    <row r="23" spans="1:12" s="13" customFormat="1" ht="26.25" customHeight="1" x14ac:dyDescent="0.4">
      <c r="A23" s="14">
        <v>14</v>
      </c>
      <c r="B23" s="15"/>
      <c r="C23" s="16"/>
      <c r="D23" s="17"/>
      <c r="E23" s="15"/>
      <c r="F23" s="15"/>
      <c r="G23" s="56"/>
      <c r="H23" s="127"/>
      <c r="I23" s="40" t="str">
        <f t="shared" si="1"/>
        <v/>
      </c>
      <c r="J23" s="33"/>
      <c r="K23" s="52" t="s">
        <v>13</v>
      </c>
      <c r="L23" s="18"/>
    </row>
    <row r="24" spans="1:12" s="13" customFormat="1" ht="26.25" customHeight="1" thickBot="1" x14ac:dyDescent="0.45">
      <c r="A24" s="8">
        <v>15</v>
      </c>
      <c r="B24" s="11"/>
      <c r="C24" s="9"/>
      <c r="D24" s="10"/>
      <c r="E24" s="11"/>
      <c r="F24" s="11"/>
      <c r="G24" s="56"/>
      <c r="H24" s="127"/>
      <c r="I24" s="39" t="str">
        <f t="shared" si="1"/>
        <v/>
      </c>
      <c r="J24" s="32"/>
      <c r="K24" s="53" t="s">
        <v>13</v>
      </c>
      <c r="L24" s="12"/>
    </row>
    <row r="25" spans="1:12" s="13" customFormat="1" ht="19.5" thickBot="1" x14ac:dyDescent="0.45">
      <c r="A25" s="303"/>
      <c r="B25" s="304"/>
      <c r="C25" s="305"/>
      <c r="D25" s="22"/>
      <c r="E25" s="19"/>
      <c r="F25" s="19"/>
      <c r="G25" s="306" t="s">
        <v>32</v>
      </c>
      <c r="H25" s="307"/>
      <c r="I25" s="69">
        <f>SUM(I10:I24)</f>
        <v>20000</v>
      </c>
      <c r="J25" s="70">
        <f>SUM(J10:J24)</f>
        <v>1775</v>
      </c>
      <c r="K25" s="71"/>
      <c r="L25" s="72">
        <f>SUM(L10:L24)</f>
        <v>3750</v>
      </c>
    </row>
    <row r="26" spans="1:12" s="13" customFormat="1" ht="19.5" thickBot="1" x14ac:dyDescent="0.45">
      <c r="A26" s="273" t="s">
        <v>25</v>
      </c>
      <c r="B26" s="273"/>
      <c r="C26" s="273"/>
      <c r="D26" s="273"/>
      <c r="E26" s="34"/>
      <c r="F26" s="34"/>
      <c r="G26" s="34"/>
      <c r="H26" s="34"/>
      <c r="I26" s="36"/>
      <c r="J26" s="34"/>
      <c r="K26" s="34"/>
      <c r="L26" s="34"/>
    </row>
    <row r="27" spans="1:12" s="34" customFormat="1" ht="19.5" thickBot="1" x14ac:dyDescent="0.45">
      <c r="A27" s="54"/>
      <c r="B27" s="20" t="s">
        <v>30</v>
      </c>
      <c r="C27" s="308" t="s">
        <v>26</v>
      </c>
      <c r="D27" s="308"/>
      <c r="E27" s="308"/>
      <c r="F27" s="308"/>
      <c r="G27" s="20" t="s">
        <v>27</v>
      </c>
      <c r="H27" s="37" t="s">
        <v>28</v>
      </c>
      <c r="I27" s="41" t="s">
        <v>19</v>
      </c>
      <c r="J27" s="309" t="s">
        <v>29</v>
      </c>
      <c r="K27" s="308"/>
      <c r="L27" s="310"/>
    </row>
    <row r="28" spans="1:12" s="13" customFormat="1" x14ac:dyDescent="0.4">
      <c r="A28" s="21">
        <v>1</v>
      </c>
      <c r="B28" s="56" t="s">
        <v>102</v>
      </c>
      <c r="C28" s="298" t="s">
        <v>104</v>
      </c>
      <c r="D28" s="299"/>
      <c r="E28" s="299"/>
      <c r="F28" s="300"/>
      <c r="G28" s="30" t="s">
        <v>105</v>
      </c>
      <c r="H28" s="25">
        <v>400</v>
      </c>
      <c r="I28" s="76">
        <v>1600</v>
      </c>
      <c r="J28" s="311"/>
      <c r="K28" s="312"/>
      <c r="L28" s="313"/>
    </row>
    <row r="29" spans="1:12" s="13" customFormat="1" x14ac:dyDescent="0.4">
      <c r="A29" s="17">
        <v>2</v>
      </c>
      <c r="B29" s="56" t="s">
        <v>102</v>
      </c>
      <c r="C29" s="298" t="s">
        <v>103</v>
      </c>
      <c r="D29" s="299"/>
      <c r="E29" s="299"/>
      <c r="F29" s="300"/>
      <c r="G29" s="30" t="s">
        <v>45</v>
      </c>
      <c r="H29" s="25">
        <v>400</v>
      </c>
      <c r="I29" s="76">
        <v>400</v>
      </c>
      <c r="J29" s="287"/>
      <c r="K29" s="288"/>
      <c r="L29" s="289"/>
    </row>
    <row r="30" spans="1:12" s="13" customFormat="1" x14ac:dyDescent="0.4">
      <c r="A30" s="17">
        <v>3</v>
      </c>
      <c r="B30" s="56"/>
      <c r="C30" s="286"/>
      <c r="D30" s="286"/>
      <c r="E30" s="286"/>
      <c r="F30" s="286"/>
      <c r="G30" s="30"/>
      <c r="H30" s="25"/>
      <c r="I30" s="76"/>
      <c r="J30" s="287"/>
      <c r="K30" s="288"/>
      <c r="L30" s="289"/>
    </row>
    <row r="31" spans="1:12" s="13" customFormat="1" x14ac:dyDescent="0.4">
      <c r="A31" s="63">
        <v>4</v>
      </c>
      <c r="B31" s="175"/>
      <c r="C31" s="290"/>
      <c r="D31" s="290"/>
      <c r="E31" s="290"/>
      <c r="F31" s="290"/>
      <c r="G31" s="64"/>
      <c r="H31" s="65"/>
      <c r="I31" s="66"/>
      <c r="J31" s="291"/>
      <c r="K31" s="290"/>
      <c r="L31" s="292"/>
    </row>
    <row r="32" spans="1:12" s="13" customFormat="1" ht="19.5" thickBot="1" x14ac:dyDescent="0.45">
      <c r="A32" s="60"/>
      <c r="B32" s="61"/>
      <c r="C32" s="293"/>
      <c r="D32" s="293"/>
      <c r="E32" s="293"/>
      <c r="F32" s="293"/>
      <c r="G32" s="294" t="s">
        <v>31</v>
      </c>
      <c r="H32" s="295"/>
      <c r="I32" s="62">
        <f>SUM(I28:I31)</f>
        <v>2000</v>
      </c>
      <c r="J32" s="296"/>
      <c r="K32" s="293"/>
      <c r="L32" s="297"/>
    </row>
    <row r="33" spans="1:12" s="13" customFormat="1" ht="7.5" customHeight="1" thickBot="1" x14ac:dyDescent="0.45">
      <c r="A33" s="34"/>
      <c r="B33" s="34"/>
      <c r="C33" s="34"/>
      <c r="D33" s="34"/>
      <c r="E33" s="34"/>
      <c r="F33" s="34"/>
      <c r="G33" s="34"/>
      <c r="H33" s="271"/>
      <c r="I33" s="271"/>
      <c r="J33" s="34"/>
      <c r="K33" s="34"/>
      <c r="L33" s="34"/>
    </row>
    <row r="34" spans="1:12" s="13" customFormat="1" x14ac:dyDescent="0.4">
      <c r="A34" s="272" t="s">
        <v>33</v>
      </c>
      <c r="B34" s="273"/>
      <c r="C34" s="273"/>
      <c r="D34" s="67"/>
      <c r="E34" s="68"/>
      <c r="F34" s="34"/>
      <c r="G34" s="274" t="s">
        <v>110</v>
      </c>
      <c r="H34" s="275"/>
      <c r="I34" s="276"/>
      <c r="J34" s="277">
        <f>I25+J25+I32</f>
        <v>23775</v>
      </c>
      <c r="K34" s="278"/>
      <c r="L34" s="279"/>
    </row>
    <row r="35" spans="1:12" s="13" customFormat="1" x14ac:dyDescent="0.4">
      <c r="A35" s="280" t="s">
        <v>35</v>
      </c>
      <c r="B35" s="255"/>
      <c r="C35" s="256" t="s">
        <v>41</v>
      </c>
      <c r="D35" s="256"/>
      <c r="E35" s="257"/>
      <c r="F35" s="34"/>
      <c r="G35" s="281" t="s">
        <v>108</v>
      </c>
      <c r="H35" s="282"/>
      <c r="I35" s="283"/>
      <c r="J35" s="284">
        <f>J34-J34/1.1</f>
        <v>2161.3636363636397</v>
      </c>
      <c r="K35" s="284"/>
      <c r="L35" s="285"/>
    </row>
    <row r="36" spans="1:12" s="13" customFormat="1" x14ac:dyDescent="0.4">
      <c r="A36" s="254" t="s">
        <v>34</v>
      </c>
      <c r="B36" s="255"/>
      <c r="C36" s="34" t="s">
        <v>36</v>
      </c>
      <c r="D36" s="256" t="s">
        <v>34</v>
      </c>
      <c r="E36" s="257"/>
      <c r="F36" s="34"/>
      <c r="G36" s="258" t="s">
        <v>63</v>
      </c>
      <c r="H36" s="259"/>
      <c r="I36" s="260"/>
      <c r="J36" s="261">
        <v>300</v>
      </c>
      <c r="K36" s="261"/>
      <c r="L36" s="262"/>
    </row>
    <row r="37" spans="1:12" s="13" customFormat="1" ht="19.5" thickBot="1" x14ac:dyDescent="0.45">
      <c r="A37" s="263" t="s">
        <v>37</v>
      </c>
      <c r="B37" s="264"/>
      <c r="C37" s="265" t="s">
        <v>42</v>
      </c>
      <c r="D37" s="265"/>
      <c r="E37" s="266"/>
      <c r="F37" s="34"/>
      <c r="G37" s="267" t="s">
        <v>62</v>
      </c>
      <c r="H37" s="268"/>
      <c r="I37" s="269"/>
      <c r="J37" s="270">
        <f>J34+J36</f>
        <v>24075</v>
      </c>
      <c r="K37" s="265"/>
      <c r="L37" s="266"/>
    </row>
    <row r="38" spans="1:12" s="13" customFormat="1" x14ac:dyDescent="0.4">
      <c r="A38"/>
      <c r="B38"/>
      <c r="C38"/>
      <c r="D38"/>
      <c r="E38"/>
      <c r="F38"/>
      <c r="G38"/>
      <c r="H38"/>
      <c r="I38"/>
      <c r="J38"/>
      <c r="K38"/>
      <c r="L38"/>
    </row>
    <row r="39" spans="1:12" s="13" customFormat="1" x14ac:dyDescent="0.4">
      <c r="A39"/>
      <c r="B39"/>
      <c r="C39"/>
      <c r="D39"/>
      <c r="E39"/>
      <c r="F39"/>
      <c r="G39"/>
      <c r="H39"/>
      <c r="I39"/>
      <c r="J39"/>
      <c r="K39"/>
      <c r="L39"/>
    </row>
    <row r="40" spans="1:12" s="13" customFormat="1" x14ac:dyDescent="0.4">
      <c r="A40"/>
      <c r="B40"/>
      <c r="C40"/>
      <c r="D40"/>
      <c r="E40"/>
      <c r="F40"/>
      <c r="G40"/>
      <c r="H40"/>
      <c r="I40"/>
      <c r="J40"/>
      <c r="K40"/>
      <c r="L40"/>
    </row>
    <row r="41" spans="1:12" s="13" customFormat="1" x14ac:dyDescent="0.4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4">
      <c r="B42"/>
      <c r="C42"/>
      <c r="D42"/>
      <c r="E42"/>
      <c r="F42"/>
      <c r="G42"/>
      <c r="H42"/>
      <c r="I42"/>
      <c r="J42"/>
      <c r="K42"/>
      <c r="L42"/>
    </row>
    <row r="43" spans="1:12" x14ac:dyDescent="0.4">
      <c r="B43"/>
      <c r="C43"/>
      <c r="D43"/>
      <c r="E43"/>
      <c r="F43"/>
      <c r="G43"/>
      <c r="H43"/>
      <c r="I43"/>
      <c r="J43"/>
      <c r="K43"/>
      <c r="L43"/>
    </row>
    <row r="44" spans="1:12" x14ac:dyDescent="0.4">
      <c r="B44"/>
      <c r="C44"/>
      <c r="D44"/>
      <c r="E44"/>
      <c r="F44"/>
      <c r="G44"/>
      <c r="H44"/>
      <c r="I44"/>
      <c r="J44"/>
      <c r="K44"/>
      <c r="L44"/>
    </row>
  </sheetData>
  <mergeCells count="36">
    <mergeCell ref="C29:F29"/>
    <mergeCell ref="J29:L29"/>
    <mergeCell ref="A2:G3"/>
    <mergeCell ref="H4:L4"/>
    <mergeCell ref="H5:L5"/>
    <mergeCell ref="H6:L6"/>
    <mergeCell ref="A25:C25"/>
    <mergeCell ref="G25:H25"/>
    <mergeCell ref="A26:D26"/>
    <mergeCell ref="C27:F27"/>
    <mergeCell ref="J27:L27"/>
    <mergeCell ref="C28:F28"/>
    <mergeCell ref="J28:L28"/>
    <mergeCell ref="C30:F30"/>
    <mergeCell ref="J30:L30"/>
    <mergeCell ref="C31:F31"/>
    <mergeCell ref="J31:L31"/>
    <mergeCell ref="C32:F32"/>
    <mergeCell ref="G32:H32"/>
    <mergeCell ref="J32:L32"/>
    <mergeCell ref="H33:I33"/>
    <mergeCell ref="A34:C34"/>
    <mergeCell ref="G34:I34"/>
    <mergeCell ref="J34:L34"/>
    <mergeCell ref="A35:B35"/>
    <mergeCell ref="C35:E35"/>
    <mergeCell ref="G35:I35"/>
    <mergeCell ref="J35:L35"/>
    <mergeCell ref="A36:B36"/>
    <mergeCell ref="D36:E36"/>
    <mergeCell ref="G36:I36"/>
    <mergeCell ref="J36:L36"/>
    <mergeCell ref="A37:B37"/>
    <mergeCell ref="C37:E37"/>
    <mergeCell ref="G37:I37"/>
    <mergeCell ref="J37:L37"/>
  </mergeCells>
  <phoneticPr fontId="1"/>
  <pageMargins left="0.25" right="0.25" top="0.75" bottom="0.75" header="0.3" footer="0.3"/>
  <pageSetup paperSize="9" scale="84" orientation="portrait" horizontalDpi="4294967293" verticalDpi="0" r:id="rId1"/>
  <headerFooter scaleWithDoc="0" alignWithMargins="0">
    <oddHeader xml:space="preserve">&amp;C&amp;"-,太字"請求書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988D-C1FF-40E8-B731-378E0C8A3272}">
  <sheetPr>
    <tabColor rgb="FFFFFF00"/>
  </sheetPr>
  <dimension ref="B2:H39"/>
  <sheetViews>
    <sheetView zoomScaleNormal="100" workbookViewId="0">
      <selection activeCell="E20" sqref="E20:H20"/>
    </sheetView>
  </sheetViews>
  <sheetFormatPr defaultRowHeight="18.75" x14ac:dyDescent="0.4"/>
  <cols>
    <col min="5" max="5" width="5.375" customWidth="1"/>
    <col min="8" max="8" width="12.375" customWidth="1"/>
  </cols>
  <sheetData>
    <row r="2" spans="2:8" x14ac:dyDescent="0.4">
      <c r="B2" s="302" t="s">
        <v>87</v>
      </c>
      <c r="C2" s="302"/>
      <c r="D2" s="302"/>
      <c r="E2" s="302"/>
      <c r="F2" s="302"/>
      <c r="G2" s="302"/>
      <c r="H2" s="302"/>
    </row>
    <row r="3" spans="2:8" x14ac:dyDescent="0.4">
      <c r="B3" s="81"/>
      <c r="G3" s="81"/>
    </row>
    <row r="4" spans="2:8" x14ac:dyDescent="0.4">
      <c r="B4" s="82" t="s">
        <v>78</v>
      </c>
      <c r="C4" s="83"/>
      <c r="D4" s="83"/>
      <c r="E4" s="83"/>
      <c r="F4" s="83"/>
      <c r="G4" s="83"/>
      <c r="H4" s="84"/>
    </row>
    <row r="5" spans="2:8" x14ac:dyDescent="0.4">
      <c r="B5" s="85"/>
      <c r="H5" s="86"/>
    </row>
    <row r="6" spans="2:8" x14ac:dyDescent="0.4">
      <c r="B6" s="85" t="s">
        <v>64</v>
      </c>
      <c r="H6" s="86"/>
    </row>
    <row r="7" spans="2:8" x14ac:dyDescent="0.4">
      <c r="B7" s="325" t="s">
        <v>66</v>
      </c>
      <c r="C7" s="317"/>
      <c r="D7" t="s">
        <v>65</v>
      </c>
      <c r="H7" s="86"/>
    </row>
    <row r="8" spans="2:8" x14ac:dyDescent="0.4">
      <c r="B8" s="325" t="s">
        <v>67</v>
      </c>
      <c r="C8" s="317"/>
      <c r="D8" t="s">
        <v>68</v>
      </c>
      <c r="H8" s="86"/>
    </row>
    <row r="9" spans="2:8" x14ac:dyDescent="0.4">
      <c r="B9" s="325" t="s">
        <v>69</v>
      </c>
      <c r="C9" s="317"/>
      <c r="D9" t="s">
        <v>60</v>
      </c>
      <c r="H9" s="86"/>
    </row>
    <row r="10" spans="2:8" x14ac:dyDescent="0.4">
      <c r="B10" s="85"/>
      <c r="H10" s="86"/>
    </row>
    <row r="11" spans="2:8" x14ac:dyDescent="0.4">
      <c r="B11" s="85" t="s">
        <v>70</v>
      </c>
      <c r="H11" s="86"/>
    </row>
    <row r="12" spans="2:8" x14ac:dyDescent="0.4">
      <c r="B12" s="325" t="s">
        <v>66</v>
      </c>
      <c r="C12" s="317"/>
      <c r="D12" t="s">
        <v>60</v>
      </c>
      <c r="H12" s="86"/>
    </row>
    <row r="13" spans="2:8" x14ac:dyDescent="0.4">
      <c r="B13" s="325" t="s">
        <v>67</v>
      </c>
      <c r="C13" s="317"/>
      <c r="D13" t="s">
        <v>60</v>
      </c>
      <c r="H13" s="86"/>
    </row>
    <row r="14" spans="2:8" x14ac:dyDescent="0.4">
      <c r="B14" s="314" t="s">
        <v>69</v>
      </c>
      <c r="C14" s="315"/>
      <c r="D14" s="87" t="s">
        <v>71</v>
      </c>
      <c r="E14" s="87"/>
      <c r="F14" s="87"/>
      <c r="G14" s="87"/>
      <c r="H14" s="88"/>
    </row>
    <row r="15" spans="2:8" x14ac:dyDescent="0.4">
      <c r="B15" s="1"/>
      <c r="C15" s="1"/>
    </row>
    <row r="16" spans="2:8" x14ac:dyDescent="0.4">
      <c r="B16" s="82" t="s">
        <v>79</v>
      </c>
      <c r="C16" s="83"/>
      <c r="D16" s="89"/>
      <c r="E16" s="83"/>
      <c r="F16" s="83"/>
      <c r="G16" s="83"/>
      <c r="H16" s="84"/>
    </row>
    <row r="17" spans="2:8" x14ac:dyDescent="0.4">
      <c r="B17" s="325" t="s">
        <v>66</v>
      </c>
      <c r="C17" s="317"/>
      <c r="D17" t="s">
        <v>65</v>
      </c>
      <c r="E17" s="316" t="s">
        <v>100</v>
      </c>
      <c r="F17" s="316"/>
      <c r="G17" s="316"/>
      <c r="H17" s="86" t="s">
        <v>96</v>
      </c>
    </row>
    <row r="18" spans="2:8" x14ac:dyDescent="0.4">
      <c r="B18" s="325" t="s">
        <v>67</v>
      </c>
      <c r="C18" s="317"/>
      <c r="D18" t="s">
        <v>68</v>
      </c>
      <c r="E18" s="174" t="s">
        <v>99</v>
      </c>
      <c r="F18" s="174"/>
      <c r="G18" s="174"/>
      <c r="H18" s="86"/>
    </row>
    <row r="19" spans="2:8" x14ac:dyDescent="0.4">
      <c r="B19" s="325" t="s">
        <v>69</v>
      </c>
      <c r="C19" s="317"/>
      <c r="D19" t="s">
        <v>80</v>
      </c>
      <c r="E19" s="317" t="s">
        <v>97</v>
      </c>
      <c r="F19" s="317"/>
      <c r="G19" s="317"/>
      <c r="H19" s="318"/>
    </row>
    <row r="20" spans="2:8" x14ac:dyDescent="0.4">
      <c r="B20" s="172"/>
      <c r="C20" s="1"/>
      <c r="E20" s="319" t="s">
        <v>98</v>
      </c>
      <c r="F20" s="320"/>
      <c r="G20" s="320"/>
      <c r="H20" s="321"/>
    </row>
    <row r="21" spans="2:8" x14ac:dyDescent="0.4">
      <c r="B21" s="173"/>
      <c r="C21" s="2"/>
      <c r="D21" s="87"/>
      <c r="E21" s="322" t="s">
        <v>106</v>
      </c>
      <c r="F21" s="322"/>
      <c r="G21" s="322"/>
      <c r="H21" s="323"/>
    </row>
    <row r="23" spans="2:8" x14ac:dyDescent="0.4">
      <c r="B23" s="82" t="s">
        <v>81</v>
      </c>
      <c r="C23" s="83"/>
      <c r="D23" s="89"/>
      <c r="E23" s="83"/>
      <c r="F23" s="83"/>
      <c r="G23" s="83"/>
      <c r="H23" s="84"/>
    </row>
    <row r="24" spans="2:8" x14ac:dyDescent="0.4">
      <c r="B24" s="325" t="s">
        <v>66</v>
      </c>
      <c r="C24" s="317"/>
      <c r="D24" t="s">
        <v>68</v>
      </c>
      <c r="E24" s="316" t="s">
        <v>100</v>
      </c>
      <c r="F24" s="316"/>
      <c r="G24" s="316"/>
      <c r="H24" s="86" t="s">
        <v>96</v>
      </c>
    </row>
    <row r="25" spans="2:8" x14ac:dyDescent="0.4">
      <c r="B25" s="325" t="s">
        <v>67</v>
      </c>
      <c r="C25" s="317"/>
      <c r="D25" t="s">
        <v>68</v>
      </c>
      <c r="E25" s="174" t="s">
        <v>101</v>
      </c>
      <c r="F25" s="174"/>
      <c r="G25" s="174"/>
      <c r="H25" s="86"/>
    </row>
    <row r="26" spans="2:8" x14ac:dyDescent="0.4">
      <c r="B26" s="314" t="s">
        <v>69</v>
      </c>
      <c r="C26" s="315"/>
      <c r="D26" s="87" t="s">
        <v>80</v>
      </c>
      <c r="E26" s="315" t="s">
        <v>97</v>
      </c>
      <c r="F26" s="315"/>
      <c r="G26" s="315"/>
      <c r="H26" s="324"/>
    </row>
    <row r="28" spans="2:8" x14ac:dyDescent="0.4">
      <c r="B28" t="s">
        <v>76</v>
      </c>
    </row>
    <row r="29" spans="2:8" x14ac:dyDescent="0.4">
      <c r="B29" t="s">
        <v>83</v>
      </c>
    </row>
    <row r="30" spans="2:8" x14ac:dyDescent="0.4">
      <c r="B30" t="s">
        <v>82</v>
      </c>
    </row>
    <row r="31" spans="2:8" x14ac:dyDescent="0.4">
      <c r="B31" t="s">
        <v>75</v>
      </c>
    </row>
    <row r="33" spans="2:2" x14ac:dyDescent="0.4">
      <c r="B33" t="s">
        <v>77</v>
      </c>
    </row>
    <row r="34" spans="2:2" x14ac:dyDescent="0.4">
      <c r="B34" t="s">
        <v>72</v>
      </c>
    </row>
    <row r="35" spans="2:2" x14ac:dyDescent="0.4">
      <c r="B35" t="s">
        <v>84</v>
      </c>
    </row>
    <row r="36" spans="2:2" x14ac:dyDescent="0.4">
      <c r="B36" t="s">
        <v>85</v>
      </c>
    </row>
    <row r="37" spans="2:2" x14ac:dyDescent="0.4">
      <c r="B37" t="s">
        <v>73</v>
      </c>
    </row>
    <row r="38" spans="2:2" x14ac:dyDescent="0.4">
      <c r="B38" t="s">
        <v>86</v>
      </c>
    </row>
    <row r="39" spans="2:2" x14ac:dyDescent="0.4">
      <c r="B39" t="s">
        <v>74</v>
      </c>
    </row>
  </sheetData>
  <mergeCells count="19">
    <mergeCell ref="B2:H2"/>
    <mergeCell ref="B24:C24"/>
    <mergeCell ref="B14:C14"/>
    <mergeCell ref="B17:C17"/>
    <mergeCell ref="B18:C18"/>
    <mergeCell ref="B19:C19"/>
    <mergeCell ref="B9:C9"/>
    <mergeCell ref="B12:C12"/>
    <mergeCell ref="B13:C13"/>
    <mergeCell ref="B7:C7"/>
    <mergeCell ref="B8:C8"/>
    <mergeCell ref="B26:C26"/>
    <mergeCell ref="E17:G17"/>
    <mergeCell ref="E19:H19"/>
    <mergeCell ref="E24:G24"/>
    <mergeCell ref="E20:H20"/>
    <mergeCell ref="E21:H21"/>
    <mergeCell ref="E26:H26"/>
    <mergeCell ref="B25:C25"/>
  </mergeCells>
  <phoneticPr fontId="1"/>
  <pageMargins left="0.7" right="0.7" top="0.75" bottom="0.75" header="0.3" footer="0.3"/>
  <pageSetup paperSize="9" scale="95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E8C7A-81C4-476B-962C-81C4A3C076F2}">
  <sheetPr>
    <tabColor rgb="FFFFFF00"/>
  </sheetPr>
  <dimension ref="B1:C25"/>
  <sheetViews>
    <sheetView topLeftCell="A9" zoomScaleNormal="100" zoomScaleSheetLayoutView="106" workbookViewId="0">
      <selection activeCell="F5" sqref="F5"/>
    </sheetView>
  </sheetViews>
  <sheetFormatPr defaultRowHeight="18.75" x14ac:dyDescent="0.4"/>
  <cols>
    <col min="1" max="1" width="3.625" customWidth="1"/>
    <col min="2" max="2" width="41" customWidth="1"/>
    <col min="3" max="3" width="37.625" customWidth="1"/>
    <col min="4" max="4" width="4" customWidth="1"/>
  </cols>
  <sheetData>
    <row r="1" spans="2:3" ht="29.25" customHeight="1" x14ac:dyDescent="0.4">
      <c r="B1" s="328" t="s">
        <v>88</v>
      </c>
      <c r="C1" s="328"/>
    </row>
    <row r="3" spans="2:3" ht="71.25" customHeight="1" x14ac:dyDescent="0.4">
      <c r="B3" s="329" t="s">
        <v>124</v>
      </c>
      <c r="C3" s="330"/>
    </row>
    <row r="4" spans="2:3" ht="19.5" thickBot="1" x14ac:dyDescent="0.45">
      <c r="B4" s="331" t="s">
        <v>116</v>
      </c>
      <c r="C4" s="332"/>
    </row>
    <row r="5" spans="2:3" ht="19.5" thickBot="1" x14ac:dyDescent="0.45">
      <c r="B5" s="80" t="s">
        <v>46</v>
      </c>
      <c r="C5" s="181" t="s">
        <v>115</v>
      </c>
    </row>
    <row r="6" spans="2:3" ht="19.5" thickBot="1" x14ac:dyDescent="0.45">
      <c r="B6" s="73" t="s">
        <v>47</v>
      </c>
      <c r="C6" s="74">
        <v>0</v>
      </c>
    </row>
    <row r="7" spans="2:3" ht="19.5" thickBot="1" x14ac:dyDescent="0.45">
      <c r="B7" s="73" t="s">
        <v>48</v>
      </c>
      <c r="C7" s="75" t="s">
        <v>55</v>
      </c>
    </row>
    <row r="8" spans="2:3" ht="19.5" thickBot="1" x14ac:dyDescent="0.45">
      <c r="B8" s="73" t="s">
        <v>49</v>
      </c>
      <c r="C8" s="75" t="s">
        <v>56</v>
      </c>
    </row>
    <row r="9" spans="2:3" ht="19.5" thickBot="1" x14ac:dyDescent="0.45">
      <c r="B9" s="73" t="s">
        <v>50</v>
      </c>
      <c r="C9" s="75" t="s">
        <v>57</v>
      </c>
    </row>
    <row r="10" spans="2:3" ht="19.5" thickBot="1" x14ac:dyDescent="0.45">
      <c r="B10" s="73" t="s">
        <v>51</v>
      </c>
      <c r="C10" s="75" t="s">
        <v>58</v>
      </c>
    </row>
    <row r="11" spans="2:3" ht="19.5" thickBot="1" x14ac:dyDescent="0.45">
      <c r="B11" s="73" t="s">
        <v>52</v>
      </c>
      <c r="C11" s="75" t="s">
        <v>59</v>
      </c>
    </row>
    <row r="12" spans="2:3" ht="19.5" thickBot="1" x14ac:dyDescent="0.45">
      <c r="B12" s="73" t="s">
        <v>53</v>
      </c>
      <c r="C12" s="75" t="s">
        <v>60</v>
      </c>
    </row>
    <row r="13" spans="2:3" ht="19.5" thickBot="1" x14ac:dyDescent="0.45">
      <c r="B13" s="73" t="s">
        <v>54</v>
      </c>
      <c r="C13" s="75" t="s">
        <v>61</v>
      </c>
    </row>
    <row r="16" spans="2:3" x14ac:dyDescent="0.4">
      <c r="B16" s="188" t="s">
        <v>123</v>
      </c>
    </row>
    <row r="17" spans="2:3" x14ac:dyDescent="0.4">
      <c r="B17" s="187" t="s">
        <v>122</v>
      </c>
    </row>
    <row r="18" spans="2:3" x14ac:dyDescent="0.4">
      <c r="B18" t="s">
        <v>117</v>
      </c>
    </row>
    <row r="19" spans="2:3" x14ac:dyDescent="0.4">
      <c r="B19" s="316" t="s">
        <v>119</v>
      </c>
      <c r="C19" s="316"/>
    </row>
    <row r="20" spans="2:3" x14ac:dyDescent="0.4">
      <c r="B20" s="316" t="s">
        <v>120</v>
      </c>
      <c r="C20" s="316"/>
    </row>
    <row r="21" spans="2:3" ht="19.5" thickBot="1" x14ac:dyDescent="0.45">
      <c r="B21" s="316" t="s">
        <v>121</v>
      </c>
      <c r="C21" s="316"/>
    </row>
    <row r="22" spans="2:3" ht="19.5" thickBot="1" x14ac:dyDescent="0.45">
      <c r="B22" s="326" t="s">
        <v>118</v>
      </c>
      <c r="C22" s="327"/>
    </row>
    <row r="23" spans="2:3" ht="19.5" thickBot="1" x14ac:dyDescent="0.45">
      <c r="B23" s="185" t="s">
        <v>47</v>
      </c>
      <c r="C23" s="186">
        <v>0</v>
      </c>
    </row>
    <row r="24" spans="2:3" x14ac:dyDescent="0.4">
      <c r="B24" s="174"/>
      <c r="C24" s="174"/>
    </row>
    <row r="25" spans="2:3" x14ac:dyDescent="0.4">
      <c r="B25" s="174"/>
      <c r="C25" s="174"/>
    </row>
  </sheetData>
  <mergeCells count="7">
    <mergeCell ref="B22:C22"/>
    <mergeCell ref="B1:C1"/>
    <mergeCell ref="B3:C3"/>
    <mergeCell ref="B4:C4"/>
    <mergeCell ref="B21:C21"/>
    <mergeCell ref="B20:C20"/>
    <mergeCell ref="B19:C19"/>
  </mergeCells>
  <phoneticPr fontId="1"/>
  <pageMargins left="0.7" right="0.7" top="0.75" bottom="0.75" header="0.3" footer="0.3"/>
  <pageSetup paperSize="9" scale="91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湘南コンシェル </vt:lpstr>
      <vt:lpstr>記入例 湘南コンシェル </vt:lpstr>
      <vt:lpstr>報酬時間単価(時給)　詳細</vt:lpstr>
      <vt:lpstr>非課税となる限度額</vt:lpstr>
      <vt:lpstr>'記入例 湘南コンシェル '!Print_Area</vt:lpstr>
      <vt:lpstr>'湘南コンシェル '!Print_Area</vt:lpstr>
      <vt:lpstr>非課税となる限度額!Print_Area</vt:lpstr>
      <vt:lpstr>'報酬時間単価(時給)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湘南コンシェル管理</dc:creator>
  <cp:lastModifiedBy>会社</cp:lastModifiedBy>
  <cp:lastPrinted>2023-04-30T07:17:38Z</cp:lastPrinted>
  <dcterms:created xsi:type="dcterms:W3CDTF">2022-11-20T08:07:55Z</dcterms:created>
  <dcterms:modified xsi:type="dcterms:W3CDTF">2023-05-15T06:13:03Z</dcterms:modified>
</cp:coreProperties>
</file>